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76d3fdc52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439f2026cdfd4ea0"/>
    <x:sheet xmlns:r="http://schemas.openxmlformats.org/officeDocument/2006/relationships" name="Supuestos" sheetId="2" r:id="R24b052e166b44b70"/>
    <x:sheet xmlns:r="http://schemas.openxmlformats.org/officeDocument/2006/relationships" name="Gastos Fijos" sheetId="3" r:id="R3f9097ade7974f70"/>
    <x:sheet xmlns:r="http://schemas.openxmlformats.org/officeDocument/2006/relationships" name="Tarjetas y Cuotas" sheetId="4" r:id="R18440e24c207482a"/>
    <x:sheet xmlns:r="http://schemas.openxmlformats.org/officeDocument/2006/relationships" name="Deudas" sheetId="5" r:id="Rdb794c471c6c4ef4"/>
    <x:sheet xmlns:r="http://schemas.openxmlformats.org/officeDocument/2006/relationships" name="Movimientos" sheetId="6" r:id="R231d25de26ce407a"/>
    <x:sheet xmlns:r="http://schemas.openxmlformats.org/officeDocument/2006/relationships" name="Plan Mensual" sheetId="7" r:id="Rc1d47451ad324f47"/>
    <x:sheet xmlns:r="http://schemas.openxmlformats.org/officeDocument/2006/relationships" name="Controles" sheetId="8" r:id="Rf41a543adbff4aaf"/>
    <x:sheet xmlns:r="http://schemas.openxmlformats.org/officeDocument/2006/relationships" name="Categorías" sheetId="9" r:id="R8a9ab434bd1147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yyyy"/>
    <x:numFmt numFmtId="201" formatCode="#,##0"/>
    <x:numFmt numFmtId="202" formatCode="0.00%"/>
    <x:numFmt numFmtId="203" formatCode="mmm-yy"/>
    <x:numFmt numFmtId="204" formatCode="dd-mmm-yyyy"/>
  </x:numFmts>
  <x:fonts count="22">
    <x:font>
      <x:sz val="11"/>
      <x:name val="Carlito"/>
    </x:font>
    <x:font>
      <x:b/>
      <x:sz val="16"/>
      <x:color rgb="FFFFFFFF"/>
      <x:name val="Carlito"/>
    </x:font>
    <x:font>
      <x:b/>
      <x:sz val="10"/>
      <x:color rgb="FFFFFFFF"/>
      <x:name val="Carlito"/>
    </x:font>
    <x:font>
      <x:sz val="11"/>
      <x:color rgb="FF0070C0"/>
      <x:name val="Carlito"/>
    </x:font>
    <x:font>
      <x:i/>
      <x:sz val="11"/>
      <x:color rgb="FF17365D"/>
      <x:name val="Carlito"/>
    </x:font>
    <x:font>
      <x:sz val="1"/>
      <x:color rgb="FFFFFFFF"/>
      <x:name val="Carlito"/>
    </x:font>
    <x:font>
      <x:b/>
      <x:sz val="11"/>
      <x:color rgb="FF17365D"/>
      <x:name val="Carlito"/>
    </x:font>
    <x:font>
      <x:b/>
      <x:sz val="11"/>
      <x:color rgb="FFFFFFFF"/>
      <x:name val="Carlito"/>
    </x:font>
    <x:font>
      <x:sz val="11"/>
      <x:color rgb="FF17365D"/>
      <x:name val="Carlito"/>
    </x:font>
    <x:font>
      <x:b/>
      <x:sz val="16"/>
      <x:color rgb="FF222222"/>
      <x:name val="Carlito"/>
    </x:font>
    <x:font>
      <x:sz val="11"/>
      <x:color rgb="FF9C0006"/>
      <x:name val="Carlito"/>
    </x:font>
    <x:font>
      <x:sz val="11"/>
      <x:color rgb="FF375623"/>
      <x:name val="Carlito"/>
    </x:font>
    <x:font>
      <x:b/>
      <x:sz val="10"/>
      <x:color rgb="FFFFFFFF"/>
      <x:name val="Aptos"/>
    </x:font>
    <x:font>
      <x:i/>
      <x:sz val="10"/>
      <x:color rgb="FF17365D"/>
      <x:name val="Aptos"/>
    </x:font>
    <x:font>
      <x:sz val="10"/>
      <x:name val="Aptos"/>
    </x:font>
    <x:font>
      <x:b/>
      <x:sz val="10"/>
      <x:color rgb="FF17365D"/>
      <x:name val="Aptos"/>
    </x:font>
    <x:font>
      <x:b/>
      <x:sz val="10"/>
      <x:color rgb="FF222222"/>
      <x:name val="Aptos"/>
    </x:font>
    <x:font>
      <x:sz val="10"/>
      <x:color rgb="FF17365D"/>
      <x:name val="Aptos"/>
    </x:font>
    <x:font>
      <x:sz val="10"/>
      <x:color rgb="FF0070C0"/>
      <x:name val="Aptos"/>
    </x:font>
    <x:font>
      <x:sz val="10"/>
      <x:color rgb="FF9C0006"/>
      <x:name val="Aptos"/>
    </x:font>
    <x:font>
      <x:sz val="10"/>
      <x:color rgb="FF375623"/>
      <x:name val="Aptos"/>
    </x:font>
    <x:font>
      <x:sz val="10"/>
      <x:color rgb="FFFFFFFF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244A73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F2F2F2"/>
      </x:patternFill>
    </x:fill>
    <x:fill>
      <x:patternFill patternType="solid">
        <x:fgColor rgb="FFE2F0D9"/>
      </x:patternFill>
    </x:fill>
    <x:fill>
      <x:patternFill patternType="solid">
        <x:fgColor rgb="FFEAF0F6"/>
      </x:patternFill>
    </x:fill>
    <x:fill>
      <x:patternFill patternType="solid">
        <x:fgColor rgb="FFF4CCCC"/>
      </x:patternFill>
    </x:fill>
  </x:fills>
  <x:borders count="9">
    <x:border/>
    <x:border>
      <x:left style="thin">
        <x:color rgb="FFCCD6E0"/>
      </x:left>
      <x:right style="thin">
        <x:color rgb="FFCCD6E0"/>
      </x:right>
      <x:top style="thin">
        <x:color rgb="FFCCD6E0"/>
      </x:top>
      <x:bottom style="thin">
        <x:color rgb="FFCCD6E0"/>
      </x:bottom>
    </x:border>
    <x:border>
      <x:left style="thin">
        <x:color rgb="FF17365D"/>
      </x:left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left style="thin">
        <x:color rgb="FFCCD6E0"/>
      </x:left>
      <x:top style="thin">
        <x:color rgb="FFCCD6E0"/>
      </x:top>
      <x:bottom style="thin">
        <x:color rgb="FFCCD6E0"/>
      </x:bottom>
    </x:border>
    <x:border>
      <x:right style="thin">
        <x:color rgb="FFCCD6E0"/>
      </x:right>
      <x:top style="thin">
        <x:color rgb="FFCCD6E0"/>
      </x:top>
      <x:bottom style="thin">
        <x:color rgb="FFCCD6E0"/>
      </x:bottom>
    </x:border>
    <x:border>
      <x:left style="thin">
        <x:color rgb="FFCCD6E0"/>
      </x:left>
      <x:top style="thin">
        <x:color rgb="FFCCD6E0"/>
      </x:top>
    </x:border>
    <x:border>
      <x:right style="thin">
        <x:color rgb="FFCCD6E0"/>
      </x:right>
      <x:top style="thin">
        <x:color rgb="FFCCD6E0"/>
      </x:top>
    </x:border>
    <x:border>
      <x:left style="thin">
        <x:color rgb="FFCCD6E0"/>
      </x:left>
      <x:bottom style="thin">
        <x:color rgb="FFCCD6E0"/>
      </x:bottom>
    </x:border>
    <x:border>
      <x:right style="thin">
        <x:color rgb="FFCCD6E0"/>
      </x:right>
      <x:bottom style="thin">
        <x:color rgb="FFCCD6E0"/>
      </x:bottom>
    </x:border>
  </x:borders>
  <x:cellStyleXfs count="1">
    <x:xf numFmtId="0" fontId="0" fillId="0" borderId="0"/>
  </x:cellStyleXfs>
  <x:cellXfs count="1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0" fontId="3" fillId="4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2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203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6" borderId="1" xfId="0" applyNumberFormat="1" applyFont="1" applyFill="1" applyBorder="1" applyAlignment="1">
      <x:alignment vertical="center"/>
    </x:xf>
    <x:xf numFmtId="201" fontId="0" fillId="6" borderId="1" xfId="0" applyNumberFormat="1" applyFont="1" applyFill="1" applyBorder="1" applyAlignment="1">
      <x:alignment vertical="center"/>
    </x:xf>
    <x:xf numFmtId="204" fontId="3" fillId="4" borderId="1" xfId="0" applyNumberFormat="1" applyFont="1" applyFill="1" applyBorder="1" applyAlignment="1">
      <x:alignment vertical="center"/>
    </x:xf>
    <x:xf numFmtId="204" fontId="0" fillId="6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5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0" xfId="0" applyNumberFormat="1" applyFont="1" applyFill="1" applyBorder="1"/>
    <x:xf numFmtId="0" fontId="6" fillId="0" borderId="1" xfId="0" applyNumberFormat="1" applyFont="1" applyFill="1" applyBorder="1"/>
    <x:xf numFmtId="0" fontId="6" fillId="5" borderId="1" xfId="0" applyNumberFormat="1" applyFont="1" applyFill="1" applyBorder="1"/>
    <x:xf numFmtId="0" fontId="0" fillId="5" borderId="1" xfId="0" applyNumberFormat="1" applyFont="1" applyFill="1" applyBorder="1"/>
    <x:xf numFmtId="0" fontId="6" fillId="7" borderId="1" xfId="0" applyNumberFormat="1" applyFont="1" applyFill="1" applyBorder="1"/>
    <x:xf numFmtId="0" fontId="0" fillId="7" borderId="1" xfId="0" applyNumberFormat="1" applyFont="1" applyFill="1" applyBorder="1"/>
    <x:xf numFmtId="0" fontId="6" fillId="0" borderId="1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6" fillId="7" borderId="1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1" fontId="0" fillId="5" borderId="1" xfId="0" applyNumberFormat="1" applyFont="1" applyFill="1" applyBorder="1" applyAlignment="1">
      <x:alignment vertical="center"/>
    </x:xf>
    <x:xf numFmtId="201" fontId="0" fillId="7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7" fillId="2" borderId="0" xfId="0" applyNumberFormat="1" applyFont="1" applyFill="1" applyBorder="1"/>
    <x:xf numFmtId="0" fontId="7" fillId="2" borderId="2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horizontal="center"/>
    </x:xf>
    <x:xf numFmtId="0" fontId="6" fillId="8" borderId="0" xfId="0" applyNumberFormat="1" applyFont="1" applyFill="1" applyBorder="1"/>
    <x:xf numFmtId="0" fontId="6" fillId="8" borderId="3" xfId="0" applyNumberFormat="1" applyFont="1" applyFill="1" applyBorder="1"/>
    <x:xf numFmtId="0" fontId="6" fillId="8" borderId="4" xfId="0" applyNumberFormat="1" applyFont="1" applyFill="1" applyBorder="1"/>
    <x:xf numFmtId="0" fontId="6" fillId="8" borderId="3" xfId="0" applyNumberFormat="1" applyFont="1" applyFill="1" applyBorder="1" applyAlignment="1">
      <x:alignment horizontal="center"/>
    </x:xf>
    <x:xf numFmtId="0" fontId="6" fillId="8" borderId="4" xfId="0" applyNumberFormat="1" applyFont="1" applyFill="1" applyBorder="1" applyAlignment="1">
      <x:alignment horizontal="center"/>
    </x:xf>
    <x:xf numFmtId="0" fontId="9" fillId="0" borderId="0" xfId="0" applyNumberFormat="1" applyFont="1" applyFill="1" applyBorder="1"/>
    <x:xf numFmtId="0" fontId="9" fillId="0" borderId="5" xfId="0" applyNumberFormat="1" applyFont="1" applyFill="1" applyBorder="1"/>
    <x:xf numFmtId="0" fontId="9" fillId="0" borderId="6" xfId="0" applyNumberFormat="1" applyFont="1" applyFill="1" applyBorder="1"/>
    <x:xf numFmtId="0" fontId="9" fillId="0" borderId="7" xfId="0" applyNumberFormat="1" applyFont="1" applyFill="1" applyBorder="1"/>
    <x:xf numFmtId="0" fontId="9" fillId="0" borderId="8" xfId="0" applyNumberFormat="1" applyFont="1" applyFill="1" applyBorder="1"/>
    <x:xf numFmtId="0" fontId="9" fillId="0" borderId="5" xfId="0" applyNumberFormat="1" applyFont="1" applyFill="1" applyBorder="1" applyAlignment="1">
      <x:alignment horizontal="center"/>
    </x:xf>
    <x:xf numFmtId="0" fontId="9" fillId="0" borderId="6" xfId="0" applyNumberFormat="1" applyFont="1" applyFill="1" applyBorder="1" applyAlignment="1">
      <x:alignment horizontal="center"/>
    </x:xf>
    <x:xf numFmtId="0" fontId="9" fillId="0" borderId="7" xfId="0" applyNumberFormat="1" applyFont="1" applyFill="1" applyBorder="1" applyAlignment="1">
      <x:alignment horizontal="center"/>
    </x:xf>
    <x:xf numFmtId="0" fontId="9" fillId="0" borderId="8" xfId="0" applyNumberFormat="1" applyFont="1" applyFill="1" applyBorder="1" applyAlignment="1">
      <x:alignment horizontal="center"/>
    </x:xf>
    <x:xf numFmtId="0" fontId="9" fillId="0" borderId="5" xfId="0" applyNumberFormat="1" applyFont="1" applyFill="1" applyBorder="1" applyAlignment="1">
      <x:alignment horizontal="center" vertical="center"/>
    </x:xf>
    <x:xf numFmtId="0" fontId="9" fillId="0" borderId="6" xfId="0" applyNumberFormat="1" applyFont="1" applyFill="1" applyBorder="1" applyAlignment="1">
      <x:alignment horizontal="center" vertical="center"/>
    </x:xf>
    <x:xf numFmtId="0" fontId="9" fillId="0" borderId="7" xfId="0" applyNumberFormat="1" applyFont="1" applyFill="1" applyBorder="1" applyAlignment="1">
      <x:alignment horizontal="center" vertical="center"/>
    </x:xf>
    <x:xf numFmtId="0" fontId="9" fillId="0" borderId="8" xfId="0" applyNumberFormat="1" applyFont="1" applyFill="1" applyBorder="1" applyAlignment="1">
      <x:alignment horizontal="center" vertical="center"/>
    </x:xf>
    <x:xf numFmtId="201" fontId="9" fillId="0" borderId="5" xfId="0" applyNumberFormat="1" applyFont="1" applyFill="1" applyBorder="1" applyAlignment="1">
      <x:alignment horizontal="center" vertical="center"/>
    </x:xf>
    <x:xf numFmtId="201" fontId="9" fillId="0" borderId="6" xfId="0" applyNumberFormat="1" applyFont="1" applyFill="1" applyBorder="1" applyAlignment="1">
      <x:alignment horizontal="center" vertical="center"/>
    </x:xf>
    <x:xf numFmtId="201" fontId="9" fillId="0" borderId="7" xfId="0" applyNumberFormat="1" applyFont="1" applyFill="1" applyBorder="1" applyAlignment="1">
      <x:alignment horizontal="center" vertical="center"/>
    </x:xf>
    <x:xf numFmtId="201" fontId="9" fillId="0" borderId="8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0" fillId="9" borderId="0" xfId="0" applyNumberFormat="1" applyFont="1" applyFill="1" applyBorder="1"/>
    <x:xf numFmtId="0" fontId="10" fillId="9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0" xfId="0" applyNumberFormat="1" applyFont="1" applyFill="1" applyBorder="1" applyAlignment="1">
      <x:alignment wrapText="1"/>
    </x:xf>
    <x:xf numFmtId="0" fontId="11" fillId="7" borderId="0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 applyAlignment="1">
      <x:alignment vertical="center"/>
    </x:xf>
    <x:xf numFmtId="0" fontId="13" fillId="8" borderId="0" xfId="0" applyNumberFormat="1" applyFont="1" applyFill="1" applyBorder="1" applyAlignment="1">
      <x:alignment horizontal="center"/>
    </x:xf>
    <x:xf numFmtId="0" fontId="14" fillId="0" borderId="0" xfId="0" applyNumberFormat="1" applyFont="1" applyFill="1" applyBorder="1"/>
    <x:xf numFmtId="0" fontId="15" fillId="8" borderId="3" xfId="0" applyNumberFormat="1" applyFont="1" applyFill="1" applyBorder="1" applyAlignment="1">
      <x:alignment horizontal="center"/>
    </x:xf>
    <x:xf numFmtId="0" fontId="15" fillId="8" borderId="4" xfId="0" applyNumberFormat="1" applyFont="1" applyFill="1" applyBorder="1" applyAlignment="1">
      <x:alignment horizontal="center"/>
    </x:xf>
    <x:xf numFmtId="201" fontId="16" fillId="0" borderId="5" xfId="0" applyNumberFormat="1" applyFont="1" applyFill="1" applyBorder="1" applyAlignment="1">
      <x:alignment horizontal="center" vertical="center"/>
    </x:xf>
    <x:xf numFmtId="201" fontId="16" fillId="0" borderId="6" xfId="0" applyNumberFormat="1" applyFont="1" applyFill="1" applyBorder="1" applyAlignment="1">
      <x:alignment horizontal="center" vertical="center"/>
    </x:xf>
    <x:xf numFmtId="0" fontId="16" fillId="0" borderId="5" xfId="0" applyNumberFormat="1" applyFont="1" applyFill="1" applyBorder="1" applyAlignment="1">
      <x:alignment horizontal="center" vertical="center"/>
    </x:xf>
    <x:xf numFmtId="0" fontId="16" fillId="0" borderId="6" xfId="0" applyNumberFormat="1" applyFont="1" applyFill="1" applyBorder="1" applyAlignment="1">
      <x:alignment horizontal="center" vertical="center"/>
    </x:xf>
    <x:xf numFmtId="201" fontId="16" fillId="0" borderId="7" xfId="0" applyNumberFormat="1" applyFont="1" applyFill="1" applyBorder="1" applyAlignment="1">
      <x:alignment horizontal="center" vertical="center"/>
    </x:xf>
    <x:xf numFmtId="201" fontId="16" fillId="0" borderId="8" xfId="0" applyNumberFormat="1" applyFont="1" applyFill="1" applyBorder="1" applyAlignment="1">
      <x:alignment horizontal="center" vertical="center"/>
    </x:xf>
    <x:xf numFmtId="0" fontId="16" fillId="0" borderId="7" xfId="0" applyNumberFormat="1" applyFont="1" applyFill="1" applyBorder="1" applyAlignment="1">
      <x:alignment horizontal="center" vertical="center"/>
    </x:xf>
    <x:xf numFmtId="0" fontId="16" fillId="0" borderId="8" xfId="0" applyNumberFormat="1" applyFont="1" applyFill="1" applyBorder="1" applyAlignment="1">
      <x:alignment horizontal="center" vertical="center"/>
    </x:xf>
    <x:xf numFmtId="0" fontId="12" fillId="2" borderId="2" xfId="0" applyNumberFormat="1" applyFont="1" applyFill="1" applyBorder="1"/>
    <x:xf numFmtId="0" fontId="17" fillId="5" borderId="0" xfId="0" applyNumberFormat="1" applyFont="1" applyFill="1" applyBorder="1" applyAlignment="1">
      <x:alignment vertical="top" wrapText="1"/>
    </x:xf>
    <x:xf numFmtId="0" fontId="18" fillId="4" borderId="1" xfId="0" applyNumberFormat="1" applyFont="1" applyFill="1" applyBorder="1"/>
    <x:xf numFmtId="0" fontId="14" fillId="6" borderId="0" xfId="0" applyNumberFormat="1" applyFont="1" applyFill="1" applyBorder="1"/>
    <x:xf numFmtId="0" fontId="19" fillId="9" borderId="0" xfId="0" applyNumberFormat="1" applyFont="1" applyFill="1" applyBorder="1"/>
    <x:xf numFmtId="0" fontId="20" fillId="7" borderId="0" xfId="0" applyNumberFormat="1" applyFont="1" applyFill="1" applyBorder="1" applyAlignment="1">
      <x:alignment vertical="center" wrapText="1"/>
    </x:xf>
    <x:xf numFmtId="0" fontId="12" fillId="3" borderId="1" xfId="0" applyNumberFormat="1" applyFont="1" applyFill="1" applyBorder="1" applyAlignment="1">
      <x:alignment horizontal="center" vertical="center" wrapText="1"/>
    </x:xf>
    <x:xf numFmtId="0" fontId="14" fillId="0" borderId="1" xfId="0" applyNumberFormat="1" applyFont="1" applyFill="1" applyBorder="1" applyAlignment="1">
      <x:alignment vertical="center"/>
    </x:xf>
    <x:xf numFmtId="200" fontId="18" fillId="4" borderId="1" xfId="0" applyNumberFormat="1" applyFont="1" applyFill="1" applyBorder="1" applyAlignment="1">
      <x:alignment vertical="center"/>
    </x:xf>
    <x:xf numFmtId="0" fontId="18" fillId="4" borderId="1" xfId="0" applyNumberFormat="1" applyFont="1" applyFill="1" applyBorder="1" applyAlignment="1">
      <x:alignment vertical="center"/>
    </x:xf>
    <x:xf numFmtId="201" fontId="18" fillId="4" borderId="1" xfId="0" applyNumberFormat="1" applyFont="1" applyFill="1" applyBorder="1" applyAlignment="1">
      <x:alignment vertical="center"/>
    </x:xf>
    <x:xf numFmtId="202" fontId="18" fillId="4" borderId="1" xfId="0" applyNumberFormat="1" applyFont="1" applyFill="1" applyBorder="1" applyAlignment="1">
      <x:alignment vertical="center"/>
    </x:xf>
    <x:xf numFmtId="0" fontId="13" fillId="5" borderId="0" xfId="0" applyNumberFormat="1" applyFont="1" applyFill="1" applyBorder="1" applyAlignment="1">
      <x:alignment vertical="center" wrapText="1"/>
    </x:xf>
    <x:xf numFmtId="203" fontId="12" fillId="3" borderId="1" xfId="0" applyNumberFormat="1" applyFont="1" applyFill="1" applyBorder="1" applyAlignment="1">
      <x:alignment horizontal="center" vertical="center" wrapText="1"/>
    </x:xf>
    <x:xf numFmtId="201" fontId="14" fillId="6" borderId="1" xfId="0" applyNumberFormat="1" applyFont="1" applyFill="1" applyBorder="1" applyAlignment="1">
      <x:alignment vertical="center"/>
    </x:xf>
    <x:xf numFmtId="204" fontId="18" fillId="4" borderId="1" xfId="0" applyNumberFormat="1" applyFont="1" applyFill="1" applyBorder="1" applyAlignment="1">
      <x:alignment vertical="center"/>
    </x:xf>
    <x:xf numFmtId="204" fontId="14" fillId="6" borderId="1" xfId="0" applyNumberFormat="1" applyFont="1" applyFill="1" applyBorder="1" applyAlignment="1">
      <x:alignment vertical="center"/>
    </x:xf>
    <x:xf numFmtId="0" fontId="21" fillId="0" borderId="0" xfId="0" applyNumberFormat="1" applyFont="1" applyFill="1" applyBorder="1"/>
    <x:xf numFmtId="0" fontId="15" fillId="0" borderId="1" xfId="0" applyNumberFormat="1" applyFont="1" applyFill="1" applyBorder="1" applyAlignment="1">
      <x:alignment vertical="center"/>
    </x:xf>
    <x:xf numFmtId="201" fontId="14" fillId="0" borderId="1" xfId="0" applyNumberFormat="1" applyFont="1" applyFill="1" applyBorder="1" applyAlignment="1">
      <x:alignment vertical="center"/>
    </x:xf>
    <x:xf numFmtId="0" fontId="15" fillId="5" borderId="1" xfId="0" applyNumberFormat="1" applyFont="1" applyFill="1" applyBorder="1" applyAlignment="1">
      <x:alignment vertical="center"/>
    </x:xf>
    <x:xf numFmtId="201" fontId="14" fillId="5" borderId="1" xfId="0" applyNumberFormat="1" applyFont="1" applyFill="1" applyBorder="1" applyAlignment="1">
      <x:alignment vertical="center"/>
    </x:xf>
    <x:xf numFmtId="0" fontId="15" fillId="7" borderId="1" xfId="0" applyNumberFormat="1" applyFont="1" applyFill="1" applyBorder="1" applyAlignment="1">
      <x:alignment vertical="center"/>
    </x:xf>
    <x:xf numFmtId="201" fontId="14" fillId="7" borderId="1" xfId="0" applyNumberFormat="1" applyFont="1" applyFill="1" applyBorder="1" applyAlignment="1">
      <x:alignment vertical="center"/>
    </x:xf>
    <x:xf numFmtId="0" fontId="14" fillId="0" borderId="1" xfId="0" applyNumberFormat="1" applyFont="1" applyFill="1" applyBorder="1" applyAlignment="1">
      <x:alignment horizontal="center" vertical="center"/>
    </x:xf>
    <x:xf numFmtId="0" fontId="1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5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badfcd5744464" /><Relationship Type="http://schemas.openxmlformats.org/officeDocument/2006/relationships/theme" Target="/xl/theme/theme1.xml" Id="R28132a99fb954365" /><Relationship Type="http://schemas.openxmlformats.org/officeDocument/2006/relationships/sharedStrings" Target="/xl/sharedStrings.xml" Id="Rb7dc81ebe2f74bab" /><Relationship Type="http://schemas.openxmlformats.org/officeDocument/2006/relationships/worksheet" Target="/xl/worksheets/sheet1.xml" Id="R439f2026cdfd4ea0" /><Relationship Type="http://schemas.openxmlformats.org/officeDocument/2006/relationships/worksheet" Target="/xl/worksheets/sheet2.xml" Id="R24b052e166b44b70" /><Relationship Type="http://schemas.openxmlformats.org/officeDocument/2006/relationships/worksheet" Target="/xl/worksheets/sheet3.xml" Id="R3f9097ade7974f70" /><Relationship Type="http://schemas.openxmlformats.org/officeDocument/2006/relationships/worksheet" Target="/xl/worksheets/sheet4.xml" Id="R18440e24c207482a" /><Relationship Type="http://schemas.openxmlformats.org/officeDocument/2006/relationships/worksheet" Target="/xl/worksheets/sheet5.xml" Id="Rdb794c471c6c4ef4" /><Relationship Type="http://schemas.openxmlformats.org/officeDocument/2006/relationships/worksheet" Target="/xl/worksheets/sheet6.xml" Id="R231d25de26ce407a" /><Relationship Type="http://schemas.openxmlformats.org/officeDocument/2006/relationships/worksheet" Target="/xl/worksheets/sheet7.xml" Id="Rc1d47451ad324f47" /><Relationship Type="http://schemas.openxmlformats.org/officeDocument/2006/relationships/worksheet" Target="/xl/worksheets/sheet8.xml" Id="Rf41a543adbff4aaf" /><Relationship Type="http://schemas.openxmlformats.org/officeDocument/2006/relationships/worksheet" Target="/xl/worksheets/sheet9.xml" Id="R8a9ab434bd1147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b038a545b8b418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Evolución de caja y patrimonio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Cuenta corriente</c:v>
          </c:tx>
          <c:spPr>
            <a:solidFill xmlns:a="http://schemas.openxmlformats.org/drawingml/2006/main">
              <a:srgbClr val="5B9BD5"/>
            </a:solidFill>
          </c:spPr>
          <c:marker>
            <c:symbol val="none"/>
          </c:marker>
          <c:cat>
            <c:strRef>
              <c:f>'Plan Mensual'!$B$4:$Y$4</c:f>
              <c:strCache>
                <c:ptCount val="0"/>
              </c:strCache>
            </c:strRef>
          </c:cat>
          <c:val>
            <c:numRef>
              <c:f>'Plan Mensual'!$B$21:$Y$21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Ahorro líquido</c:v>
          </c:tx>
          <c:spPr>
            <a:solidFill xmlns:a="http://schemas.openxmlformats.org/drawingml/2006/main">
              <a:srgbClr val="ED7D31"/>
            </a:solidFill>
          </c:spPr>
          <c:marker>
            <c:symbol val="none"/>
          </c:marker>
          <c:cat>
            <c:strRef>
              <c:f>'Plan Mensual'!$B$4:$Y$4</c:f>
              <c:strCache>
                <c:ptCount val="0"/>
              </c:strCache>
            </c:strRef>
          </c:cat>
          <c:val>
            <c:numRef>
              <c:f>'Plan Mensual'!$B$22:$Y$22</c:f>
              <c:numCache>
                <c:formatCode>#,##0</c:formatCode>
                <c:ptCount val="0"/>
              </c:numCache>
            </c:numRef>
          </c:val>
          <c:smooth val="0"/>
        </c:ser>
        <c:ser>
          <c:idx val="2"/>
          <c:order val="2"/>
          <c:tx>
            <c:v>Inversiones</c:v>
          </c:tx>
          <c:spPr>
            <a:solidFill xmlns:a="http://schemas.openxmlformats.org/drawingml/2006/main">
              <a:srgbClr val="70AD47"/>
            </a:solidFill>
          </c:spPr>
          <c:marker>
            <c:symbol val="none"/>
          </c:marker>
          <c:cat>
            <c:strRef>
              <c:f>'Plan Mensual'!$B$4:$Y$4</c:f>
              <c:strCache>
                <c:ptCount val="0"/>
              </c:strCache>
            </c:strRef>
          </c:cat>
          <c:val>
            <c:numRef>
              <c:f>'Plan Mensual'!$B$23:$Y$23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9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b038a545b8b418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7fe6c381c89466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8" customHeight="1">
      <x:c r="A1" s="85" t="str">
        <x:v>Plantilla de Finanzas Personales</x:v>
      </x:c>
      <x:c r="B1" s="85" t="str">
        <x:v>Plantilla de Finanzas Personales</x:v>
      </x:c>
      <x:c r="C1" s="85" t="str">
        <x:v>Plantilla de Finanzas Personales</x:v>
      </x:c>
      <x:c r="D1" s="85" t="str">
        <x:v>Plantilla de Finanzas Personales</x:v>
      </x:c>
      <x:c r="E1" s="85" t="str">
        <x:v>Plantilla de Finanzas Personales</x:v>
      </x:c>
      <x:c r="F1" s="85" t="str">
        <x:v>Plantilla de Finanzas Personales</x:v>
      </x:c>
      <x:c r="G1" s="85" t="str">
        <x:v>Plantilla de Finanzas Personales</x:v>
      </x:c>
      <x:c r="H1" s="85" t="str">
        <x:v>Plantilla de Finanzas Personales</x:v>
      </x:c>
      <x:c r="I1" s="85" t="str">
        <x:v>Plantilla de Finanzas Personales</x:v>
      </x:c>
      <x:c r="J1" s="85" t="str">
        <x:v>Plantilla de Finanzas Personales</x:v>
      </x:c>
      <x:c r="K1" s="85" t="str">
        <x:v>Plantilla de Finanzas Personales</x:v>
      </x:c>
      <x:c r="L1" s="85" t="str">
        <x:v>Plantilla de Finanzas Personales</x:v>
      </x:c>
    </x:row>
    <x:row r="2" ht="28" customHeight="1">
      <x:c r="A2" s="85" t="str">
        <x:v>Plantilla de Finanzas Personales</x:v>
      </x:c>
      <x:c r="B2" s="85" t="str">
        <x:v>Plantilla de Finanzas Personales</x:v>
      </x:c>
      <x:c r="C2" s="85" t="str">
        <x:v>Plantilla de Finanzas Personales</x:v>
      </x:c>
      <x:c r="D2" s="85" t="str">
        <x:v>Plantilla de Finanzas Personales</x:v>
      </x:c>
      <x:c r="E2" s="85" t="str">
        <x:v>Plantilla de Finanzas Personales</x:v>
      </x:c>
      <x:c r="F2" s="85" t="str">
        <x:v>Plantilla de Finanzas Personales</x:v>
      </x:c>
      <x:c r="G2" s="85" t="str">
        <x:v>Plantilla de Finanzas Personales</x:v>
      </x:c>
      <x:c r="H2" s="85" t="str">
        <x:v>Plantilla de Finanzas Personales</x:v>
      </x:c>
      <x:c r="I2" s="85" t="str">
        <x:v>Plantilla de Finanzas Personales</x:v>
      </x:c>
      <x:c r="J2" s="85" t="str">
        <x:v>Plantilla de Finanzas Personales</x:v>
      </x:c>
      <x:c r="K2" s="85" t="str">
        <x:v>Plantilla de Finanzas Personales</x:v>
      </x:c>
      <x:c r="L2" s="85" t="str">
        <x:v>Plantilla de Finanzas Personales</x:v>
      </x:c>
    </x:row>
    <x:row r="3">
      <x:c r="A3" s="86" t="str">
        <x:v>Caja, gastos, tarjetas, ahorro e inversión en un único modelo auditable de 24 meses</x:v>
      </x:c>
      <x:c r="B3" s="86" t="str">
        <x:v>Caja, gastos, tarjetas, ahorro e inversión en un único modelo auditable de 24 meses</x:v>
      </x:c>
      <x:c r="C3" s="86" t="str">
        <x:v>Caja, gastos, tarjetas, ahorro e inversión en un único modelo auditable de 24 meses</x:v>
      </x:c>
      <x:c r="D3" s="86" t="str">
        <x:v>Caja, gastos, tarjetas, ahorro e inversión en un único modelo auditable de 24 meses</x:v>
      </x:c>
      <x:c r="E3" s="86" t="str">
        <x:v>Caja, gastos, tarjetas, ahorro e inversión en un único modelo auditable de 24 meses</x:v>
      </x:c>
      <x:c r="F3" s="86" t="str">
        <x:v>Caja, gastos, tarjetas, ahorro e inversión en un único modelo auditable de 24 meses</x:v>
      </x:c>
      <x:c r="G3" s="86" t="str">
        <x:v>Caja, gastos, tarjetas, ahorro e inversión en un único modelo auditable de 24 meses</x:v>
      </x:c>
      <x:c r="H3" s="86" t="str">
        <x:v>Caja, gastos, tarjetas, ahorro e inversión en un único modelo auditable de 24 meses</x:v>
      </x:c>
      <x:c r="I3" s="86" t="str">
        <x:v>Caja, gastos, tarjetas, ahorro e inversión en un único modelo auditable de 24 meses</x:v>
      </x:c>
      <x:c r="J3" s="86" t="str">
        <x:v>Caja, gastos, tarjetas, ahorro e inversión en un único modelo auditable de 24 meses</x:v>
      </x:c>
      <x:c r="K3" s="86" t="str">
        <x:v>Caja, gastos, tarjetas, ahorro e inversión en un único modelo auditable de 24 meses</x:v>
      </x:c>
      <x:c r="L3" s="86" t="str">
        <x:v>Caja, gastos, tarjetas, ahorro e inversión en un único modelo auditable de 24 meses</x:v>
      </x:c>
    </x:row>
    <x:row r="4">
      <x:c r="A4" s="87"/>
      <x:c r="B4" s="87"/>
      <x:c r="C4" s="87"/>
      <x:c r="D4" s="87"/>
      <x:c r="E4" s="87"/>
      <x:c r="F4" s="87"/>
      <x:c r="G4" s="87"/>
      <x:c r="H4" s="87"/>
      <x:c r="I4" s="87"/>
      <x:c r="J4" s="87"/>
      <x:c r="K4" s="87"/>
      <x:c r="L4" s="87"/>
    </x:row>
    <x:row r="5">
      <x:c r="A5" s="88" t="str">
        <x:v>Caja inicial</x:v>
      </x:c>
      <x:c r="B5" s="89" t="str">
        <x:v>Caja inicial</x:v>
      </x:c>
      <x:c r="C5" s="88" t="str">
        <x:v>Ahorro líquido</x:v>
      </x:c>
      <x:c r="D5" s="89" t="str">
        <x:v>Ahorro líquido</x:v>
      </x:c>
      <x:c r="E5" s="88" t="str">
        <x:v>Inversiones</x:v>
      </x:c>
      <x:c r="F5" s="89" t="str">
        <x:v>Inversiones</x:v>
      </x:c>
      <x:c r="G5" s="88" t="str">
        <x:v>Gastos fijos 12m</x:v>
      </x:c>
      <x:c r="H5" s="89" t="str">
        <x:v>Gastos fijos 12m</x:v>
      </x:c>
      <x:c r="I5" s="88" t="str">
        <x:v>Cuotas 12m</x:v>
      </x:c>
      <x:c r="J5" s="89" t="str">
        <x:v>Cuotas 12m</x:v>
      </x:c>
      <x:c r="K5" s="88" t="str">
        <x:v>Meses negativos</x:v>
      </x:c>
      <x:c r="L5" s="89" t="str">
        <x:v>Meses negativos</x:v>
      </x:c>
    </x:row>
    <x:row r="6">
      <x:c r="A6" s="90" t="n">
        <x:f>Supuestos!B9</x:f>
        <x:v>1000000</x:v>
      </x:c>
      <x:c r="B6" s="91"/>
      <x:c r="C6" s="90" t="n">
        <x:f>Supuestos!B10</x:f>
        <x:v>3000000</x:v>
      </x:c>
      <x:c r="D6" s="91"/>
      <x:c r="E6" s="90" t="n">
        <x:f>Supuestos!B11</x:f>
        <x:v>5000000</x:v>
      </x:c>
      <x:c r="F6" s="91"/>
      <x:c r="G6" s="90" t="n">
        <x:f>SUM('Plan Mensual'!B11:M11)</x:f>
        <x:v>0</x:v>
      </x:c>
      <x:c r="H6" s="91"/>
      <x:c r="I6" s="90" t="n">
        <x:f>SUM('Plan Mensual'!B12:M12)</x:f>
        <x:v>0</x:v>
      </x:c>
      <x:c r="J6" s="91"/>
      <x:c r="K6" s="92" t="n">
        <x:f>Controles!B5</x:f>
        <x:v>0</x:v>
      </x:c>
      <x:c r="L6" s="93"/>
    </x:row>
    <x:row r="7">
      <x:c r="A7" s="94"/>
      <x:c r="B7" s="95"/>
      <x:c r="C7" s="94"/>
      <x:c r="D7" s="95"/>
      <x:c r="E7" s="94"/>
      <x:c r="F7" s="95"/>
      <x:c r="G7" s="94"/>
      <x:c r="H7" s="95"/>
      <x:c r="I7" s="94"/>
      <x:c r="J7" s="95"/>
      <x:c r="K7" s="96"/>
      <x:c r="L7" s="97"/>
    </x:row>
    <x:row r="8">
      <x:c r="A8" s="87"/>
      <x:c r="B8" s="87"/>
      <x:c r="C8" s="87"/>
      <x:c r="D8" s="87"/>
      <x:c r="E8" s="87"/>
      <x:c r="F8" s="87"/>
      <x:c r="G8" s="87"/>
      <x:c r="H8" s="87"/>
      <x:c r="I8" s="87"/>
      <x:c r="J8" s="87"/>
      <x:c r="K8" s="87"/>
      <x:c r="L8" s="87"/>
    </x:row>
    <x:row r="9">
      <x:c r="A9" s="98" t="str">
        <x:v>Proyección patrimonial</x:v>
      </x:c>
      <x:c r="B9" s="98" t="str">
        <x:v>Proyección patrimonial</x:v>
      </x:c>
      <x:c r="C9" s="98" t="str">
        <x:v>Proyección patrimonial</x:v>
      </x:c>
      <x:c r="D9" s="98" t="str">
        <x:v>Proyección patrimonial</x:v>
      </x:c>
      <x:c r="E9" s="98" t="str">
        <x:v>Proyección patrimonial</x:v>
      </x:c>
      <x:c r="F9" s="98" t="str">
        <x:v>Proyección patrimonial</x:v>
      </x:c>
      <x:c r="G9" s="98" t="str">
        <x:v>Proyección patrimonial</x:v>
      </x:c>
      <x:c r="H9" s="98" t="str">
        <x:v>Proyección patrimonial</x:v>
      </x:c>
      <x:c r="I9" s="87"/>
      <x:c r="J9" s="98" t="str">
        <x:v>Cierre mensual</x:v>
      </x:c>
      <x:c r="K9" s="98" t="str">
        <x:v>Cierre mensual</x:v>
      </x:c>
      <x:c r="L9" s="98" t="str">
        <x:v>Cierre mensual</x:v>
      </x:c>
    </x:row>
    <x:row r="10">
      <x:c r="A10" s="87"/>
      <x:c r="B10" s="87"/>
      <x:c r="C10" s="87"/>
      <x:c r="D10" s="87"/>
      <x:c r="E10" s="87"/>
      <x:c r="F10" s="87"/>
      <x:c r="G10" s="87"/>
      <x:c r="H10" s="87"/>
      <x:c r="I10" s="87"/>
      <x:c r="J10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0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0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1">
      <x:c r="A11" s="87"/>
      <x:c r="B11" s="87"/>
      <x:c r="C11" s="87"/>
      <x:c r="D11" s="87"/>
      <x:c r="E11" s="87"/>
      <x:c r="F11" s="87"/>
      <x:c r="G11" s="87"/>
      <x:c r="H11" s="87"/>
      <x:c r="I11" s="87"/>
      <x:c r="J11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1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1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2">
      <x:c r="A12" s="87"/>
      <x:c r="B12" s="87"/>
      <x:c r="C12" s="87"/>
      <x:c r="D12" s="87"/>
      <x:c r="E12" s="87"/>
      <x:c r="F12" s="87"/>
      <x:c r="G12" s="87"/>
      <x:c r="H12" s="87"/>
      <x:c r="I12" s="87"/>
      <x:c r="J12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2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2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3">
      <x:c r="A13" s="87"/>
      <x:c r="B13" s="87"/>
      <x:c r="C13" s="87"/>
      <x:c r="D13" s="87"/>
      <x:c r="E13" s="87"/>
      <x:c r="F13" s="87"/>
      <x:c r="G13" s="87"/>
      <x:c r="H13" s="87"/>
      <x:c r="I13" s="87"/>
      <x:c r="J13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3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3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4">
      <x:c r="A14" s="87"/>
      <x:c r="B14" s="87"/>
      <x:c r="C14" s="87"/>
      <x:c r="D14" s="87"/>
      <x:c r="E14" s="87"/>
      <x:c r="F14" s="87"/>
      <x:c r="G14" s="87"/>
      <x:c r="H14" s="87"/>
      <x:c r="I14" s="87"/>
      <x:c r="J14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4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4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5">
      <x:c r="A15" s="87"/>
      <x:c r="B15" s="87"/>
      <x:c r="C15" s="87"/>
      <x:c r="D15" s="87"/>
      <x:c r="E15" s="87"/>
      <x:c r="F15" s="87"/>
      <x:c r="G15" s="87"/>
      <x:c r="H15" s="87"/>
      <x:c r="I15" s="87"/>
      <x:c r="J15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5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5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6">
      <x:c r="A16" s="87"/>
      <x:c r="B16" s="87"/>
      <x:c r="C16" s="87"/>
      <x:c r="D16" s="87"/>
      <x:c r="E16" s="87"/>
      <x:c r="F16" s="87"/>
      <x:c r="G16" s="87"/>
      <x:c r="H16" s="87"/>
      <x:c r="I16" s="87"/>
      <x:c r="J16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6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6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7">
      <x:c r="A17" s="87"/>
      <x:c r="B17" s="87"/>
      <x:c r="C17" s="87"/>
      <x:c r="D17" s="87"/>
      <x:c r="E17" s="87"/>
      <x:c r="F17" s="87"/>
      <x:c r="G17" s="87"/>
      <x:c r="H17" s="87"/>
      <x:c r="I17" s="87"/>
      <x:c r="J17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K17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  <x:c r="L17" s="99" t="str">
        <x:v>1. Actualiza saldos de cuentas y ahorro.
2. Importa cartolas y tarjetas.
3. Clasifica gastos ambiguos.
4. Registra nuevas cuotas y deudas.
5. Confirma reembolsos recibidos.
6. Revisa Controles y meses negativos.
7. Ajusta inversión solo si no exige retirar ahorro.</x:v>
      </x:c>
    </x:row>
    <x:row r="18">
      <x:c r="A18" s="87"/>
      <x:c r="B18" s="87"/>
      <x:c r="C18" s="87"/>
      <x:c r="D18" s="87"/>
      <x:c r="E18" s="87"/>
      <x:c r="F18" s="87"/>
      <x:c r="G18" s="87"/>
      <x:c r="H18" s="87"/>
      <x:c r="I18" s="87"/>
      <x:c r="J18" s="87"/>
      <x:c r="K18" s="87"/>
      <x:c r="L18" s="87"/>
    </x:row>
    <x:row r="19">
      <x:c r="A19" s="87"/>
      <x:c r="B19" s="87"/>
      <x:c r="C19" s="87"/>
      <x:c r="D19" s="87"/>
      <x:c r="E19" s="87"/>
      <x:c r="F19" s="87"/>
      <x:c r="G19" s="87"/>
      <x:c r="H19" s="87"/>
      <x:c r="I19" s="87"/>
      <x:c r="J19" s="98" t="str">
        <x:v>Leyenda</x:v>
      </x:c>
      <x:c r="K19" s="98" t="str">
        <x:v>Leyenda</x:v>
      </x:c>
      <x:c r="L19" s="98" t="str">
        <x:v>Leyenda</x:v>
      </x:c>
    </x:row>
    <x:row r="20">
      <x:c r="A20" s="87"/>
      <x:c r="B20" s="87"/>
      <x:c r="C20" s="87"/>
      <x:c r="D20" s="87"/>
      <x:c r="E20" s="87"/>
      <x:c r="F20" s="87"/>
      <x:c r="G20" s="87"/>
      <x:c r="H20" s="87"/>
      <x:c r="I20" s="87"/>
      <x:c r="J20" s="100" t="str">
        <x:v>Amarillo / azul: editar</x:v>
      </x:c>
      <x:c r="K20" s="100" t="str">
        <x:v>Amarillo / azul: editar</x:v>
      </x:c>
      <x:c r="L20" s="100" t="str">
        <x:v>Amarillo / azul: editar</x:v>
      </x:c>
    </x:row>
    <x:row r="21">
      <x:c r="A21" s="87"/>
      <x:c r="B21" s="87"/>
      <x:c r="C21" s="87"/>
      <x:c r="D21" s="87"/>
      <x:c r="E21" s="87"/>
      <x:c r="F21" s="87"/>
      <x:c r="G21" s="87"/>
      <x:c r="H21" s="87"/>
      <x:c r="I21" s="87"/>
      <x:c r="J21" s="101" t="str">
        <x:v>Gris / negro: fórmula</x:v>
      </x:c>
      <x:c r="K21" s="101" t="str">
        <x:v>Gris / negro: fórmula</x:v>
      </x:c>
      <x:c r="L21" s="101" t="str">
        <x:v>Gris / negro: fórmula</x:v>
      </x:c>
    </x:row>
    <x:row r="22">
      <x:c r="A22" s="87"/>
      <x:c r="B22" s="87"/>
      <x:c r="C22" s="87"/>
      <x:c r="D22" s="87"/>
      <x:c r="E22" s="87"/>
      <x:c r="F22" s="87"/>
      <x:c r="G22" s="87"/>
      <x:c r="H22" s="87"/>
      <x:c r="I22" s="87"/>
      <x:c r="J22" s="102" t="str">
        <x:v>Rojo: requiere acción</x:v>
      </x:c>
      <x:c r="K22" s="102" t="str">
        <x:v>Rojo: requiere acción</x:v>
      </x:c>
      <x:c r="L22" s="102" t="str">
        <x:v>Rojo: requiere acción</x:v>
      </x:c>
    </x:row>
    <x:row r="23">
      <x:c r="A23" s="87"/>
      <x:c r="B23" s="87"/>
      <x:c r="C23" s="87"/>
      <x:c r="D23" s="87"/>
      <x:c r="E23" s="87"/>
      <x:c r="F23" s="87"/>
      <x:c r="G23" s="87"/>
      <x:c r="H23" s="87"/>
      <x:c r="I23" s="87"/>
      <x:c r="J23" s="87"/>
      <x:c r="K23" s="87"/>
      <x:c r="L23" s="87"/>
    </x:row>
    <x:row r="24">
      <x:c r="A24" s="87"/>
      <x:c r="B24" s="87"/>
      <x:c r="C24" s="87"/>
      <x:c r="D24" s="87"/>
      <x:c r="E24" s="87"/>
      <x:c r="F24" s="87"/>
      <x:c r="G24" s="87"/>
      <x:c r="H24" s="87"/>
      <x:c r="I24" s="87"/>
      <x:c r="J24" s="103" t="str">
        <x:v>Empieza en Supuestos. Luego completa Gastos Fijos, Tarjetas y Cuotas, Deudas y Movimientos. No ingreses datos personales sensibles ni números completos de tarjetas.</x:v>
      </x:c>
      <x:c r="K24" s="103" t="str">
        <x:v>Empieza en Supuestos. Luego completa Gastos Fijos, Tarjetas y Cuotas, Deudas y Movimientos. No ingreses datos personales sensibles ni números completos de tarjetas.</x:v>
      </x:c>
      <x:c r="L24" s="103" t="str">
        <x:v>Empieza en Supuestos. Luego completa Gastos Fijos, Tarjetas y Cuotas, Deudas y Movimientos. No ingreses datos personales sensibles ni números completos de tarjetas.</x:v>
      </x:c>
    </x:row>
    <x:row r="25">
      <x:c r="A25" s="87"/>
      <x:c r="B25" s="87"/>
      <x:c r="C25" s="87"/>
      <x:c r="D25" s="87"/>
      <x:c r="E25" s="87"/>
      <x:c r="F25" s="87"/>
      <x:c r="G25" s="87"/>
      <x:c r="H25" s="87"/>
      <x:c r="I25" s="87"/>
      <x:c r="J25" s="103" t="str">
        <x:v>Empieza en Supuestos. Luego completa Gastos Fijos, Tarjetas y Cuotas, Deudas y Movimientos. No ingreses datos personales sensibles ni números completos de tarjetas.</x:v>
      </x:c>
      <x:c r="K25" s="103" t="str">
        <x:v>Empieza en Supuestos. Luego completa Gastos Fijos, Tarjetas y Cuotas, Deudas y Movimientos. No ingreses datos personales sensibles ni números completos de tarjetas.</x:v>
      </x:c>
      <x:c r="L25" s="103" t="str">
        <x:v>Empieza en Supuestos. Luego completa Gastos Fijos, Tarjetas y Cuotas, Deudas y Movimientos. No ingreses datos personales sensibles ni números completos de tarjetas.</x:v>
      </x:c>
    </x:row>
    <x:row r="26">
      <x:c r="A26" s="87"/>
      <x:c r="B26" s="87"/>
      <x:c r="C26" s="87"/>
      <x:c r="D26" s="87"/>
      <x:c r="E26" s="87"/>
      <x:c r="F26" s="87"/>
      <x:c r="G26" s="87"/>
      <x:c r="H26" s="87"/>
      <x:c r="I26" s="87"/>
      <x:c r="J26" s="103" t="str">
        <x:v>Empieza en Supuestos. Luego completa Gastos Fijos, Tarjetas y Cuotas, Deudas y Movimientos. No ingreses datos personales sensibles ni números completos de tarjetas.</x:v>
      </x:c>
      <x:c r="K26" s="103" t="str">
        <x:v>Empieza en Supuestos. Luego completa Gastos Fijos, Tarjetas y Cuotas, Deudas y Movimientos. No ingreses datos personales sensibles ni números completos de tarjetas.</x:v>
      </x:c>
      <x:c r="L26" s="103" t="str">
        <x:v>Empieza en Supuestos. Luego completa Gastos Fijos, Tarjetas y Cuotas, Deudas y Movimientos. No ingreses datos personales sensibles ni números completos de tarjetas.</x:v>
      </x:c>
    </x:row>
    <x:row r="27">
      <x:c r="A27" s="87"/>
      <x:c r="B27" s="87"/>
      <x:c r="C27" s="87"/>
      <x:c r="D27" s="87"/>
      <x:c r="E27" s="87"/>
      <x:c r="F27" s="87"/>
      <x:c r="G27" s="87"/>
      <x:c r="H27" s="87"/>
      <x:c r="I27" s="87"/>
      <x:c r="J27" s="103" t="str">
        <x:v>Empieza en Supuestos. Luego completa Gastos Fijos, Tarjetas y Cuotas, Deudas y Movimientos. No ingreses datos personales sensibles ni números completos de tarjetas.</x:v>
      </x:c>
      <x:c r="K27" s="103" t="str">
        <x:v>Empieza en Supuestos. Luego completa Gastos Fijos, Tarjetas y Cuotas, Deudas y Movimientos. No ingreses datos personales sensibles ni números completos de tarjetas.</x:v>
      </x:c>
      <x:c r="L27" s="103" t="str">
        <x:v>Empieza en Supuestos. Luego completa Gastos Fijos, Tarjetas y Cuotas, Deudas y Movimientos. No ingreses datos personales sensibles ni números completos de tarjetas.</x:v>
      </x:c>
    </x:row>
  </x:sheetData>
  <x:mergeCells>
    <x:mergeCell ref="A1:L2"/>
    <x:mergeCell ref="A3:L3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A9:H9"/>
    <x:mergeCell ref="J9:L9"/>
    <x:mergeCell ref="J10:L17"/>
    <x:mergeCell ref="J19:L19"/>
    <x:mergeCell ref="J20:L20"/>
    <x:mergeCell ref="J21:L21"/>
    <x:mergeCell ref="J22:L22"/>
    <x:mergeCell ref="J24:L27"/>
  </x:mergeCells>
  <x:pageMargins left="0.7" right="0.7" top="0.75" bottom="0.75" header="0.3" footer="0.3"/>
  <x:drawing xmlns:r="http://schemas.openxmlformats.org/officeDocument/2006/relationships" r:id="Rb7fe6c381c89466b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3" hidden="0" customWidth="1"/>
    <x:col min="4" max="4" width="18" hidden="0" customWidth="1"/>
    <x:col min="5" max="5" width="14" hidden="0" customWidth="1"/>
    <x:col min="6" max="6" width="42" hidden="0" customWidth="1"/>
  </x:cols>
  <x:sheetData>
    <x:row r="1" ht="28" customHeight="1">
      <x:c r="A1" s="85" t="str">
        <x:v>Supuestos del modelo</x:v>
      </x:c>
      <x:c r="B1" s="85" t="str">
        <x:v>Supuestos del modelo</x:v>
      </x:c>
      <x:c r="C1" s="85" t="str">
        <x:v>Supuestos del modelo</x:v>
      </x:c>
      <x:c r="D1" s="85" t="str">
        <x:v>Supuestos del modelo</x:v>
      </x:c>
      <x:c r="E1" s="85" t="str">
        <x:v>Supuestos del modelo</x:v>
      </x:c>
      <x:c r="F1" s="85" t="str">
        <x:v>Supuestos del modelo</x:v>
      </x:c>
    </x:row>
    <x:row r="2" ht="28" customHeight="1">
      <x:c r="A2" s="85" t="str">
        <x:v>Supuestos del modelo</x:v>
      </x:c>
      <x:c r="B2" s="85" t="str">
        <x:v>Supuestos del modelo</x:v>
      </x:c>
      <x:c r="C2" s="85" t="str">
        <x:v>Supuestos del modelo</x:v>
      </x:c>
      <x:c r="D2" s="85" t="str">
        <x:v>Supuestos del modelo</x:v>
      </x:c>
      <x:c r="E2" s="85" t="str">
        <x:v>Supuestos del modelo</x:v>
      </x:c>
      <x:c r="F2" s="85" t="str">
        <x:v>Supuestos del modelo</x:v>
      </x:c>
    </x:row>
    <x:row r="3">
      <x:c r="A3" s="87"/>
      <x:c r="B3" s="87"/>
      <x:c r="C3" s="87"/>
      <x:c r="D3" s="87"/>
      <x:c r="E3" s="87"/>
      <x:c r="F3" s="87"/>
    </x:row>
    <x:row r="4">
      <x:c r="A4" s="104" t="str">
        <x:v>Parámetro</x:v>
      </x:c>
      <x:c r="B4" s="104" t="str">
        <x:v>Valor editable</x:v>
      </x:c>
      <x:c r="C4" s="87"/>
      <x:c r="D4" s="104" t="str">
        <x:v>Uso</x:v>
      </x:c>
      <x:c r="E4" s="104" t="str">
        <x:v>Unidad</x:v>
      </x:c>
      <x:c r="F4" s="104" t="str">
        <x:v>Comentario</x:v>
      </x:c>
    </x:row>
    <x:row r="5">
      <x:c r="A5" s="105" t="str">
        <x:v>Mes inicial</x:v>
      </x:c>
      <x:c r="B5" s="106" t="n">
        <x:v>46266</x:v>
      </x:c>
      <x:c r="C5" s="87"/>
      <x:c r="D5" s="105" t="str">
        <x:v>Ancla temporal</x:v>
      </x:c>
      <x:c r="E5" s="105" t="str">
        <x:v>fecha</x:v>
      </x:c>
      <x:c r="F5" s="105" t="str">
        <x:v>Usar el primer día del mes</x:v>
      </x:c>
    </x:row>
    <x:row r="6">
      <x:c r="A6" s="105" t="str">
        <x:v>Meses de proyección</x:v>
      </x:c>
      <x:c r="B6" s="107" t="n">
        <x:v>24</x:v>
      </x:c>
      <x:c r="C6" s="87"/>
      <x:c r="D6" s="105" t="str">
        <x:v>Horizonte</x:v>
      </x:c>
      <x:c r="E6" s="105" t="str">
        <x:v>meses</x:v>
      </x:c>
      <x:c r="F6" s="105" t="str">
        <x:v>La plantilla muestra 24 meses</x:v>
      </x:c>
    </x:row>
    <x:row r="7">
      <x:c r="A7" s="105" t="str">
        <x:v>Ingreso líquido mensual</x:v>
      </x:c>
      <x:c r="B7" s="108" t="n">
        <x:v>2500000</x:v>
      </x:c>
      <x:c r="C7" s="87"/>
      <x:c r="D7" s="105" t="str">
        <x:v>Caja</x:v>
      </x:c>
      <x:c r="E7" s="105" t="str">
        <x:v>moneda/mes</x:v>
      </x:c>
      <x:c r="F7" s="105" t="str">
        <x:v>Ingreso estable después de impuestos</x:v>
      </x:c>
    </x:row>
    <x:row r="8">
      <x:c r="A8" s="105" t="str">
        <x:v>Otros ingresos recurrentes</x:v>
      </x:c>
      <x:c r="B8" s="108" t="n">
        <x:v>0</x:v>
      </x:c>
      <x:c r="C8" s="87"/>
      <x:c r="D8" s="105" t="str">
        <x:v>Caja</x:v>
      </x:c>
      <x:c r="E8" s="105" t="str">
        <x:v>moneda/mes</x:v>
      </x:c>
      <x:c r="F8" s="105" t="str">
        <x:v>Arriendos u otros ingresos estables</x:v>
      </x:c>
    </x:row>
    <x:row r="9">
      <x:c r="A9" s="105" t="str">
        <x:v>Saldo inicial cuenta corriente</x:v>
      </x:c>
      <x:c r="B9" s="108" t="n">
        <x:v>1000000</x:v>
      </x:c>
      <x:c r="C9" s="87"/>
      <x:c r="D9" s="105" t="str">
        <x:v>Caja</x:v>
      </x:c>
      <x:c r="E9" s="105" t="str">
        <x:v>moneda</x:v>
      </x:c>
      <x:c r="F9" s="105" t="str">
        <x:v>Suma de cuentas corrientes disponibles</x:v>
      </x:c>
    </x:row>
    <x:row r="10">
      <x:c r="A10" s="105" t="str">
        <x:v>Ahorro líquido inicial</x:v>
      </x:c>
      <x:c r="B10" s="108" t="n">
        <x:v>3000000</x:v>
      </x:c>
      <x:c r="C10" s="87"/>
      <x:c r="D10" s="105" t="str">
        <x:v>Liquidez</x:v>
      </x:c>
      <x:c r="E10" s="105" t="str">
        <x:v>moneda</x:v>
      </x:c>
      <x:c r="F10" s="105" t="str">
        <x:v>Fondo de emergencia o ahorro rescatable</x:v>
      </x:c>
    </x:row>
    <x:row r="11">
      <x:c r="A11" s="105" t="str">
        <x:v>Inversiones iniciales</x:v>
      </x:c>
      <x:c r="B11" s="108" t="n">
        <x:v>5000000</x:v>
      </x:c>
      <x:c r="C11" s="87"/>
      <x:c r="D11" s="105" t="str">
        <x:v>Patrimonio</x:v>
      </x:c>
      <x:c r="E11" s="105" t="str">
        <x:v>moneda</x:v>
      </x:c>
      <x:c r="F11" s="105" t="str">
        <x:v>Acciones, fondos y otros activos invertidos</x:v>
      </x:c>
    </x:row>
    <x:row r="12">
      <x:c r="A12" s="105" t="str">
        <x:v>Piso mínimo de caja</x:v>
      </x:c>
      <x:c r="B12" s="108" t="n">
        <x:v>1000000</x:v>
      </x:c>
      <x:c r="C12" s="87"/>
      <x:c r="D12" s="105" t="str">
        <x:v>Control</x:v>
      </x:c>
      <x:c r="E12" s="105" t="str">
        <x:v>moneda</x:v>
      </x:c>
      <x:c r="F12" s="105" t="str">
        <x:v>No invertir si se cae bajo este piso</x:v>
      </x:c>
    </x:row>
    <x:row r="13">
      <x:c r="A13" s="105" t="str">
        <x:v>Inversión mensual objetivo</x:v>
      </x:c>
      <x:c r="B13" s="108" t="n">
        <x:v>300000</x:v>
      </x:c>
      <x:c r="C13" s="87"/>
      <x:c r="D13" s="105" t="str">
        <x:v>Inversión</x:v>
      </x:c>
      <x:c r="E13" s="105" t="str">
        <x:v>moneda/mes</x:v>
      </x:c>
      <x:c r="F13" s="105" t="str">
        <x:v>Se invierte solo si no requiere retiro de ahorro</x:v>
      </x:c>
    </x:row>
    <x:row r="14">
      <x:c r="A14" s="105" t="str">
        <x:v>Rentabilidad mensual ahorro</x:v>
      </x:c>
      <x:c r="B14" s="109" t="n">
        <x:v>0.004</x:v>
      </x:c>
      <x:c r="C14" s="87"/>
      <x:c r="D14" s="105" t="str">
        <x:v>Rentabilidad</x:v>
      </x:c>
      <x:c r="E14" s="105" t="str">
        <x:v>%/mes</x:v>
      </x:c>
      <x:c r="F14" s="105" t="str">
        <x:v>Supuesto editable, no garantía</x:v>
      </x:c>
    </x:row>
    <x:row r="15">
      <x:c r="A15" s="105" t="str">
        <x:v>Rentabilidad mensual inversión</x:v>
      </x:c>
      <x:c r="B15" s="109" t="n">
        <x:v>0.006</x:v>
      </x:c>
      <x:c r="C15" s="87"/>
      <x:c r="D15" s="105" t="str">
        <x:v>Rentabilidad</x:v>
      </x:c>
      <x:c r="E15" s="105" t="str">
        <x:v>%/mes</x:v>
      </x:c>
      <x:c r="F15" s="105" t="str">
        <x:v>Supuesto editable, no garantía</x:v>
      </x:c>
    </x:row>
    <x:row r="16">
      <x:c r="A16" s="105" t="str">
        <x:v>Moneda</x:v>
      </x:c>
      <x:c r="B16" s="107" t="str">
        <x:v>CLP</x:v>
      </x:c>
      <x:c r="C16" s="87"/>
      <x:c r="D16" s="105" t="str">
        <x:v>Presentación</x:v>
      </x:c>
      <x:c r="E16" s="105" t="str">
        <x:v>texto</x:v>
      </x:c>
      <x:c r="F16" s="105" t="str">
        <x:v>Etiqueta informativa</x:v>
      </x:c>
    </x:row>
    <x:row r="17">
      <x:c r="A17" s="105" t="str">
        <x:v>Día de cierre mensual</x:v>
      </x:c>
      <x:c r="B17" s="107" t="n">
        <x:v>28</x:v>
      </x:c>
      <x:c r="C17" s="87"/>
      <x:c r="D17" s="105" t="str">
        <x:v>Proceso</x:v>
      </x:c>
      <x:c r="E17" s="105" t="str">
        <x:v>día</x:v>
      </x:c>
      <x:c r="F17" s="105" t="str">
        <x:v>Día sugerido para actualizar cartolas</x:v>
      </x:c>
    </x:row>
    <x:row r="18">
      <x:c r="A18" s="87"/>
      <x:c r="B18" s="87"/>
      <x:c r="C18" s="87"/>
      <x:c r="D18" s="87"/>
      <x:c r="E18" s="87"/>
      <x:c r="F18" s="87"/>
    </x:row>
    <x:row r="19">
      <x:c r="A19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B19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C19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D19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E19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F19" s="110" t="str">
        <x:v>Regla de caja: el modelo cubre primero gastos y el piso mínimo. Solo realiza la inversión objetivo si el mes no exige retirar ahorro líquido. Todo excedente adicional se transfiere automáticamente al ahorro líquido.</x:v>
      </x:c>
    </x:row>
    <x:row r="20">
      <x:c r="A20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B20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C20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D20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E20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F20" s="110" t="str">
        <x:v>Regla de caja: el modelo cubre primero gastos y el piso mínimo. Solo realiza la inversión objetivo si el mes no exige retirar ahorro líquido. Todo excedente adicional se transfiere automáticamente al ahorro líquido.</x:v>
      </x:c>
    </x:row>
    <x:row r="21">
      <x:c r="A21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B21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C21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D21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E21" s="110" t="str">
        <x:v>Regla de caja: el modelo cubre primero gastos y el piso mínimo. Solo realiza la inversión objetivo si el mes no exige retirar ahorro líquido. Todo excedente adicional se transfiere automáticamente al ahorro líquido.</x:v>
      </x:c>
      <x:c r="F21" s="110" t="str">
        <x:v>Regla de caja: el modelo cubre primero gastos y el piso mínimo. Solo realiza la inversión objetivo si el mes no exige retirar ahorro líquido. Todo excedente adicional se transfiere automáticamente al ahorro líquido.</x:v>
      </x:c>
    </x:row>
  </x:sheetData>
  <x:mergeCells>
    <x:mergeCell ref="A1:F2"/>
    <x:mergeCell ref="A19:F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0" hidden="0" customWidth="1"/>
    <x:col min="3" max="3" width="16" hidden="0" customWidth="1"/>
    <x:col min="4" max="4" width="13" hidden="0" customWidth="1"/>
    <x:col min="5" max="5" width="13" hidden="0" customWidth="1"/>
    <x:col min="6" max="6" width="18" hidden="0" customWidth="1"/>
    <x:col min="7" max="7" width="16" hidden="0" customWidth="1"/>
    <x:col min="8" max="8" width="16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</x:cols>
  <x:sheetData>
    <x:row r="1" ht="28" customHeight="1">
      <x:c r="A1" s="85" t="str">
        <x:v>Gastos fijos y recurrentes</x:v>
      </x:c>
      <x:c r="B1" s="85" t="str">
        <x:v>Gastos fijos y recurrentes</x:v>
      </x:c>
      <x:c r="C1" s="85" t="str">
        <x:v>Gastos fijos y recurrentes</x:v>
      </x:c>
      <x:c r="D1" s="85" t="str">
        <x:v>Gastos fijos y recurrentes</x:v>
      </x:c>
      <x:c r="E1" s="85" t="str">
        <x:v>Gastos fijos y recurrentes</x:v>
      </x:c>
      <x:c r="F1" s="85" t="str">
        <x:v>Gastos fijos y recurrentes</x:v>
      </x:c>
      <x:c r="G1" s="85" t="str">
        <x:v>Gastos fijos y recurrentes</x:v>
      </x:c>
      <x:c r="H1" s="85" t="str">
        <x:v>Gastos fijos y recurrentes</x:v>
      </x:c>
      <x:c r="I1" s="85" t="str">
        <x:v>Gastos fijos y recurrentes</x:v>
      </x:c>
      <x:c r="J1" s="85" t="str">
        <x:v>Gastos fijos y recurrentes</x:v>
      </x:c>
      <x:c r="K1" s="85" t="str">
        <x:v>Gastos fijos y recurrentes</x:v>
      </x:c>
      <x:c r="L1" s="85" t="str">
        <x:v>Gastos fijos y recurrentes</x:v>
      </x:c>
      <x:c r="M1" s="85" t="str">
        <x:v>Gastos fijos y recurrentes</x:v>
      </x:c>
      <x:c r="N1" s="85" t="str">
        <x:v>Gastos fijos y recurrentes</x:v>
      </x:c>
      <x:c r="O1" s="85" t="str">
        <x:v>Gastos fijos y recurrentes</x:v>
      </x:c>
      <x:c r="P1" s="85" t="str">
        <x:v>Gastos fijos y recurrentes</x:v>
      </x:c>
      <x:c r="Q1" s="85" t="str">
        <x:v>Gastos fijos y recurrentes</x:v>
      </x:c>
      <x:c r="R1" s="85" t="str">
        <x:v>Gastos fijos y recurrentes</x:v>
      </x:c>
      <x:c r="S1" s="85" t="str">
        <x:v>Gastos fijos y recurrentes</x:v>
      </x:c>
      <x:c r="T1" s="85" t="str">
        <x:v>Gastos fijos y recurrentes</x:v>
      </x:c>
      <x:c r="U1" s="85" t="str">
        <x:v>Gastos fijos y recurrentes</x:v>
      </x:c>
      <x:c r="V1" s="85" t="str">
        <x:v>Gastos fijos y recurrentes</x:v>
      </x:c>
      <x:c r="W1" s="85" t="str">
        <x:v>Gastos fijos y recurrentes</x:v>
      </x:c>
      <x:c r="X1" s="85" t="str">
        <x:v>Gastos fijos y recurrentes</x:v>
      </x:c>
      <x:c r="Y1" s="85" t="str">
        <x:v>Gastos fijos y recurrentes</x:v>
      </x:c>
      <x:c r="Z1" s="85" t="str">
        <x:v>Gastos fijos y recurrentes</x:v>
      </x:c>
      <x:c r="AA1" s="85" t="str">
        <x:v>Gastos fijos y recurrentes</x:v>
      </x:c>
      <x:c r="AB1" s="85" t="str">
        <x:v>Gastos fijos y recurrentes</x:v>
      </x:c>
      <x:c r="AC1" s="85" t="str">
        <x:v>Gastos fijos y recurrentes</x:v>
      </x:c>
      <x:c r="AD1" s="85" t="str">
        <x:v>Gastos fijos y recurrentes</x:v>
      </x:c>
      <x:c r="AE1" s="85" t="str">
        <x:v>Gastos fijos y recurrentes</x:v>
      </x:c>
      <x:c r="AF1" s="85" t="str">
        <x:v>Gastos fijos y recurrentes</x:v>
      </x:c>
    </x:row>
    <x:row r="2" ht="28" customHeight="1">
      <x:c r="A2" s="85" t="str">
        <x:v>Gastos fijos y recurrentes</x:v>
      </x:c>
      <x:c r="B2" s="85" t="str">
        <x:v>Gastos fijos y recurrentes</x:v>
      </x:c>
      <x:c r="C2" s="85" t="str">
        <x:v>Gastos fijos y recurrentes</x:v>
      </x:c>
      <x:c r="D2" s="85" t="str">
        <x:v>Gastos fijos y recurrentes</x:v>
      </x:c>
      <x:c r="E2" s="85" t="str">
        <x:v>Gastos fijos y recurrentes</x:v>
      </x:c>
      <x:c r="F2" s="85" t="str">
        <x:v>Gastos fijos y recurrentes</x:v>
      </x:c>
      <x:c r="G2" s="85" t="str">
        <x:v>Gastos fijos y recurrentes</x:v>
      </x:c>
      <x:c r="H2" s="85" t="str">
        <x:v>Gastos fijos y recurrentes</x:v>
      </x:c>
      <x:c r="I2" s="85" t="str">
        <x:v>Gastos fijos y recurrentes</x:v>
      </x:c>
      <x:c r="J2" s="85" t="str">
        <x:v>Gastos fijos y recurrentes</x:v>
      </x:c>
      <x:c r="K2" s="85" t="str">
        <x:v>Gastos fijos y recurrentes</x:v>
      </x:c>
      <x:c r="L2" s="85" t="str">
        <x:v>Gastos fijos y recurrentes</x:v>
      </x:c>
      <x:c r="M2" s="85" t="str">
        <x:v>Gastos fijos y recurrentes</x:v>
      </x:c>
      <x:c r="N2" s="85" t="str">
        <x:v>Gastos fijos y recurrentes</x:v>
      </x:c>
      <x:c r="O2" s="85" t="str">
        <x:v>Gastos fijos y recurrentes</x:v>
      </x:c>
      <x:c r="P2" s="85" t="str">
        <x:v>Gastos fijos y recurrentes</x:v>
      </x:c>
      <x:c r="Q2" s="85" t="str">
        <x:v>Gastos fijos y recurrentes</x:v>
      </x:c>
      <x:c r="R2" s="85" t="str">
        <x:v>Gastos fijos y recurrentes</x:v>
      </x:c>
      <x:c r="S2" s="85" t="str">
        <x:v>Gastos fijos y recurrentes</x:v>
      </x:c>
      <x:c r="T2" s="85" t="str">
        <x:v>Gastos fijos y recurrentes</x:v>
      </x:c>
      <x:c r="U2" s="85" t="str">
        <x:v>Gastos fijos y recurrentes</x:v>
      </x:c>
      <x:c r="V2" s="85" t="str">
        <x:v>Gastos fijos y recurrentes</x:v>
      </x:c>
      <x:c r="W2" s="85" t="str">
        <x:v>Gastos fijos y recurrentes</x:v>
      </x:c>
      <x:c r="X2" s="85" t="str">
        <x:v>Gastos fijos y recurrentes</x:v>
      </x:c>
      <x:c r="Y2" s="85" t="str">
        <x:v>Gastos fijos y recurrentes</x:v>
      </x:c>
      <x:c r="Z2" s="85" t="str">
        <x:v>Gastos fijos y recurrentes</x:v>
      </x:c>
      <x:c r="AA2" s="85" t="str">
        <x:v>Gastos fijos y recurrentes</x:v>
      </x:c>
      <x:c r="AB2" s="85" t="str">
        <x:v>Gastos fijos y recurrentes</x:v>
      </x:c>
      <x:c r="AC2" s="85" t="str">
        <x:v>Gastos fijos y recurrentes</x:v>
      </x:c>
      <x:c r="AD2" s="85" t="str">
        <x:v>Gastos fijos y recurrentes</x:v>
      </x:c>
      <x:c r="AE2" s="85" t="str">
        <x:v>Gastos fijos y recurrentes</x:v>
      </x:c>
      <x:c r="AF2" s="85" t="str">
        <x:v>Gastos fijos y recurrentes</x:v>
      </x:c>
    </x:row>
    <x:row r="3">
      <x:c r="A3" s="104" t="str">
        <x:v>Categoría</x:v>
      </x:c>
      <x:c r="B3" s="104" t="str">
        <x:v>Descripción</x:v>
      </x:c>
      <x:c r="C3" s="104" t="str">
        <x:v>Monto mensual</x:v>
      </x:c>
      <x:c r="D3" s="104" t="str">
        <x:v>Desde</x:v>
      </x:c>
      <x:c r="E3" s="104" t="str">
        <x:v>Hasta</x:v>
      </x:c>
      <x:c r="F3" s="104" t="str">
        <x:v>Medio de pago</x:v>
      </x:c>
      <x:c r="G3" s="104" t="str">
        <x:v>Activo</x:v>
      </x:c>
      <x:c r="H3" s="104" t="str">
        <x:v>Ya incluido en tarjeta</x:v>
      </x:c>
      <x:c r="I3" s="111" t="n">
        <x:f>EDATE(Supuestos!$B$5,0)</x:f>
        <x:v>46266</x:v>
      </x:c>
      <x:c r="J3" s="111" t="n">
        <x:f>EDATE(Supuestos!$B$5,1)</x:f>
        <x:v>46296</x:v>
      </x:c>
      <x:c r="K3" s="111" t="n">
        <x:f>EDATE(Supuestos!$B$5,2)</x:f>
        <x:v>46327</x:v>
      </x:c>
      <x:c r="L3" s="111" t="n">
        <x:f>EDATE(Supuestos!$B$5,3)</x:f>
        <x:v>46357</x:v>
      </x:c>
      <x:c r="M3" s="111" t="n">
        <x:f>EDATE(Supuestos!$B$5,4)</x:f>
        <x:v>46388</x:v>
      </x:c>
      <x:c r="N3" s="111" t="n">
        <x:f>EDATE(Supuestos!$B$5,5)</x:f>
        <x:v>46419</x:v>
      </x:c>
      <x:c r="O3" s="111" t="n">
        <x:f>EDATE(Supuestos!$B$5,6)</x:f>
        <x:v>46447</x:v>
      </x:c>
      <x:c r="P3" s="111" t="n">
        <x:f>EDATE(Supuestos!$B$5,7)</x:f>
        <x:v>46478</x:v>
      </x:c>
      <x:c r="Q3" s="111" t="n">
        <x:f>EDATE(Supuestos!$B$5,8)</x:f>
        <x:v>46508</x:v>
      </x:c>
      <x:c r="R3" s="111" t="n">
        <x:f>EDATE(Supuestos!$B$5,9)</x:f>
        <x:v>46539</x:v>
      </x:c>
      <x:c r="S3" s="111" t="n">
        <x:f>EDATE(Supuestos!$B$5,10)</x:f>
        <x:v>46569</x:v>
      </x:c>
      <x:c r="T3" s="111" t="n">
        <x:f>EDATE(Supuestos!$B$5,11)</x:f>
        <x:v>46600</x:v>
      </x:c>
      <x:c r="U3" s="111" t="n">
        <x:f>EDATE(Supuestos!$B$5,12)</x:f>
        <x:v>46631</x:v>
      </x:c>
      <x:c r="V3" s="111" t="n">
        <x:f>EDATE(Supuestos!$B$5,13)</x:f>
        <x:v>46661</x:v>
      </x:c>
      <x:c r="W3" s="111" t="n">
        <x:f>EDATE(Supuestos!$B$5,14)</x:f>
        <x:v>46692</x:v>
      </x:c>
      <x:c r="X3" s="111" t="n">
        <x:f>EDATE(Supuestos!$B$5,15)</x:f>
        <x:v>46722</x:v>
      </x:c>
      <x:c r="Y3" s="111" t="n">
        <x:f>EDATE(Supuestos!$B$5,16)</x:f>
        <x:v>46753</x:v>
      </x:c>
      <x:c r="Z3" s="111" t="n">
        <x:f>EDATE(Supuestos!$B$5,17)</x:f>
        <x:v>46784</x:v>
      </x:c>
      <x:c r="AA3" s="111" t="n">
        <x:f>EDATE(Supuestos!$B$5,18)</x:f>
        <x:v>46813</x:v>
      </x:c>
      <x:c r="AB3" s="111" t="n">
        <x:f>EDATE(Supuestos!$B$5,19)</x:f>
        <x:v>46844</x:v>
      </x:c>
      <x:c r="AC3" s="111" t="n">
        <x:f>EDATE(Supuestos!$B$5,20)</x:f>
        <x:v>46874</x:v>
      </x:c>
      <x:c r="AD3" s="111" t="n">
        <x:f>EDATE(Supuestos!$B$5,21)</x:f>
        <x:v>46905</x:v>
      </x:c>
      <x:c r="AE3" s="111" t="n">
        <x:f>EDATE(Supuestos!$B$5,22)</x:f>
        <x:v>46935</x:v>
      </x:c>
      <x:c r="AF3" s="111" t="n">
        <x:f>EDATE(Supuestos!$B$5,23)</x:f>
        <x:v>46966</x:v>
      </x:c>
    </x:row>
    <x:row r="4">
      <x:c r="A4" s="87"/>
      <x:c r="B4" s="87"/>
      <x:c r="C4" s="87"/>
      <x:c r="D4" s="87"/>
      <x:c r="E4" s="87"/>
      <x:c r="F4" s="87"/>
      <x:c r="G4" s="87"/>
      <x:c r="H4" s="87"/>
      <x:c r="I4" s="87"/>
      <x:c r="J4" s="87"/>
      <x:c r="K4" s="87"/>
      <x:c r="L4" s="87"/>
      <x:c r="M4" s="87"/>
      <x:c r="N4" s="87"/>
      <x:c r="O4" s="87"/>
      <x:c r="P4" s="87"/>
      <x:c r="Q4" s="87"/>
      <x:c r="R4" s="87"/>
      <x:c r="S4" s="87"/>
      <x:c r="T4" s="87"/>
      <x:c r="U4" s="87"/>
      <x:c r="V4" s="87"/>
      <x:c r="W4" s="87"/>
      <x:c r="X4" s="87"/>
      <x:c r="Y4" s="87"/>
      <x:c r="Z4" s="87"/>
      <x:c r="AA4" s="87"/>
      <x:c r="AB4" s="87"/>
      <x:c r="AC4" s="87"/>
      <x:c r="AD4" s="87"/>
      <x:c r="AE4" s="87"/>
      <x:c r="AF4" s="87"/>
    </x:row>
    <x:row r="5">
      <x:c r="A5" s="107" t="str">
        <x:v>Vivienda</x:v>
      </x:c>
      <x:c r="B5" s="107" t="str">
        <x:v>Arriendo / dividendo</x:v>
      </x:c>
      <x:c r="C5" s="108" t="n">
        <x:v>0</x:v>
      </x:c>
      <x:c r="D5" s="106" t="n">
        <x:f>Supuestos!$B$5</x:f>
        <x:v>46266</x:v>
      </x:c>
      <x:c r="E5" s="106"/>
      <x:c r="F5" s="107" t="str">
        <x:v>Transferencia</x:v>
      </x:c>
      <x:c r="G5" s="107" t="str">
        <x:v>Sí</x:v>
      </x:c>
      <x:c r="H5" s="107" t="str">
        <x:v>No</x:v>
      </x:c>
      <x:c r="I5" s="112" t="n">
        <x:f>IF(AND($G5="Sí",$H5="No",I$3&gt;=$D5,OR($E5="",I$3&lt;=$E5)),$C5,0)</x:f>
        <x:v>0</x:v>
      </x:c>
      <x:c r="J5" s="112" t="n">
        <x:f>IF(AND($G5="Sí",$H5="No",J$3&gt;=$D5,OR($E5="",J$3&lt;=$E5)),$C5,0)</x:f>
        <x:v>0</x:v>
      </x:c>
      <x:c r="K5" s="112" t="n">
        <x:f>IF(AND($G5="Sí",$H5="No",K$3&gt;=$D5,OR($E5="",K$3&lt;=$E5)),$C5,0)</x:f>
        <x:v>0</x:v>
      </x:c>
      <x:c r="L5" s="112" t="n">
        <x:f>IF(AND($G5="Sí",$H5="No",L$3&gt;=$D5,OR($E5="",L$3&lt;=$E5)),$C5,0)</x:f>
        <x:v>0</x:v>
      </x:c>
      <x:c r="M5" s="112" t="n">
        <x:f>IF(AND($G5="Sí",$H5="No",M$3&gt;=$D5,OR($E5="",M$3&lt;=$E5)),$C5,0)</x:f>
        <x:v>0</x:v>
      </x:c>
      <x:c r="N5" s="112" t="n">
        <x:f>IF(AND($G5="Sí",$H5="No",N$3&gt;=$D5,OR($E5="",N$3&lt;=$E5)),$C5,0)</x:f>
        <x:v>0</x:v>
      </x:c>
      <x:c r="O5" s="112" t="n">
        <x:f>IF(AND($G5="Sí",$H5="No",O$3&gt;=$D5,OR($E5="",O$3&lt;=$E5)),$C5,0)</x:f>
        <x:v>0</x:v>
      </x:c>
      <x:c r="P5" s="112" t="n">
        <x:f>IF(AND($G5="Sí",$H5="No",P$3&gt;=$D5,OR($E5="",P$3&lt;=$E5)),$C5,0)</x:f>
        <x:v>0</x:v>
      </x:c>
      <x:c r="Q5" s="112" t="n">
        <x:f>IF(AND($G5="Sí",$H5="No",Q$3&gt;=$D5,OR($E5="",Q$3&lt;=$E5)),$C5,0)</x:f>
        <x:v>0</x:v>
      </x:c>
      <x:c r="R5" s="112" t="n">
        <x:f>IF(AND($G5="Sí",$H5="No",R$3&gt;=$D5,OR($E5="",R$3&lt;=$E5)),$C5,0)</x:f>
        <x:v>0</x:v>
      </x:c>
      <x:c r="S5" s="112" t="n">
        <x:f>IF(AND($G5="Sí",$H5="No",S$3&gt;=$D5,OR($E5="",S$3&lt;=$E5)),$C5,0)</x:f>
        <x:v>0</x:v>
      </x:c>
      <x:c r="T5" s="112" t="n">
        <x:f>IF(AND($G5="Sí",$H5="No",T$3&gt;=$D5,OR($E5="",T$3&lt;=$E5)),$C5,0)</x:f>
        <x:v>0</x:v>
      </x:c>
      <x:c r="U5" s="112" t="n">
        <x:f>IF(AND($G5="Sí",$H5="No",U$3&gt;=$D5,OR($E5="",U$3&lt;=$E5)),$C5,0)</x:f>
        <x:v>0</x:v>
      </x:c>
      <x:c r="V5" s="112" t="n">
        <x:f>IF(AND($G5="Sí",$H5="No",V$3&gt;=$D5,OR($E5="",V$3&lt;=$E5)),$C5,0)</x:f>
        <x:v>0</x:v>
      </x:c>
      <x:c r="W5" s="112" t="n">
        <x:f>IF(AND($G5="Sí",$H5="No",W$3&gt;=$D5,OR($E5="",W$3&lt;=$E5)),$C5,0)</x:f>
        <x:v>0</x:v>
      </x:c>
      <x:c r="X5" s="112" t="n">
        <x:f>IF(AND($G5="Sí",$H5="No",X$3&gt;=$D5,OR($E5="",X$3&lt;=$E5)),$C5,0)</x:f>
        <x:v>0</x:v>
      </x:c>
      <x:c r="Y5" s="112" t="n">
        <x:f>IF(AND($G5="Sí",$H5="No",Y$3&gt;=$D5,OR($E5="",Y$3&lt;=$E5)),$C5,0)</x:f>
        <x:v>0</x:v>
      </x:c>
      <x:c r="Z5" s="112" t="n">
        <x:f>IF(AND($G5="Sí",$H5="No",Z$3&gt;=$D5,OR($E5="",Z$3&lt;=$E5)),$C5,0)</x:f>
        <x:v>0</x:v>
      </x:c>
      <x:c r="AA5" s="112" t="n">
        <x:f>IF(AND($G5="Sí",$H5="No",AA$3&gt;=$D5,OR($E5="",AA$3&lt;=$E5)),$C5,0)</x:f>
        <x:v>0</x:v>
      </x:c>
      <x:c r="AB5" s="112" t="n">
        <x:f>IF(AND($G5="Sí",$H5="No",AB$3&gt;=$D5,OR($E5="",AB$3&lt;=$E5)),$C5,0)</x:f>
        <x:v>0</x:v>
      </x:c>
      <x:c r="AC5" s="112" t="n">
        <x:f>IF(AND($G5="Sí",$H5="No",AC$3&gt;=$D5,OR($E5="",AC$3&lt;=$E5)),$C5,0)</x:f>
        <x:v>0</x:v>
      </x:c>
      <x:c r="AD5" s="112" t="n">
        <x:f>IF(AND($G5="Sí",$H5="No",AD$3&gt;=$D5,OR($E5="",AD$3&lt;=$E5)),$C5,0)</x:f>
        <x:v>0</x:v>
      </x:c>
      <x:c r="AE5" s="112" t="n">
        <x:f>IF(AND($G5="Sí",$H5="No",AE$3&gt;=$D5,OR($E5="",AE$3&lt;=$E5)),$C5,0)</x:f>
        <x:v>0</x:v>
      </x:c>
      <x:c r="AF5" s="112" t="n">
        <x:f>IF(AND($G5="Sí",$H5="No",AF$3&gt;=$D5,OR($E5="",AF$3&lt;=$E5)),$C5,0)</x:f>
        <x:v>0</x:v>
      </x:c>
    </x:row>
    <x:row r="6">
      <x:c r="A6" s="107" t="str">
        <x:v>Servicios básicos</x:v>
      </x:c>
      <x:c r="B6" s="107" t="str">
        <x:v>Luz, agua, gas, internet</x:v>
      </x:c>
      <x:c r="C6" s="108" t="n">
        <x:v>0</x:v>
      </x:c>
      <x:c r="D6" s="106" t="n">
        <x:f>Supuestos!$B$5</x:f>
        <x:v>46266</x:v>
      </x:c>
      <x:c r="E6" s="106"/>
      <x:c r="F6" s="107" t="str">
        <x:v>Cuenta / tarjeta</x:v>
      </x:c>
      <x:c r="G6" s="107" t="str">
        <x:v>Sí</x:v>
      </x:c>
      <x:c r="H6" s="107" t="str">
        <x:v>No</x:v>
      </x:c>
      <x:c r="I6" s="112" t="n">
        <x:f>IF(AND($G6="Sí",$H6="No",I$3&gt;=$D6,OR($E6="",I$3&lt;=$E6)),$C6,0)</x:f>
        <x:v>0</x:v>
      </x:c>
      <x:c r="J6" s="112" t="n">
        <x:f>IF(AND($G6="Sí",$H6="No",J$3&gt;=$D6,OR($E6="",J$3&lt;=$E6)),$C6,0)</x:f>
        <x:v>0</x:v>
      </x:c>
      <x:c r="K6" s="112" t="n">
        <x:f>IF(AND($G6="Sí",$H6="No",K$3&gt;=$D6,OR($E6="",K$3&lt;=$E6)),$C6,0)</x:f>
        <x:v>0</x:v>
      </x:c>
      <x:c r="L6" s="112" t="n">
        <x:f>IF(AND($G6="Sí",$H6="No",L$3&gt;=$D6,OR($E6="",L$3&lt;=$E6)),$C6,0)</x:f>
        <x:v>0</x:v>
      </x:c>
      <x:c r="M6" s="112" t="n">
        <x:f>IF(AND($G6="Sí",$H6="No",M$3&gt;=$D6,OR($E6="",M$3&lt;=$E6)),$C6,0)</x:f>
        <x:v>0</x:v>
      </x:c>
      <x:c r="N6" s="112" t="n">
        <x:f>IF(AND($G6="Sí",$H6="No",N$3&gt;=$D6,OR($E6="",N$3&lt;=$E6)),$C6,0)</x:f>
        <x:v>0</x:v>
      </x:c>
      <x:c r="O6" s="112" t="n">
        <x:f>IF(AND($G6="Sí",$H6="No",O$3&gt;=$D6,OR($E6="",O$3&lt;=$E6)),$C6,0)</x:f>
        <x:v>0</x:v>
      </x:c>
      <x:c r="P6" s="112" t="n">
        <x:f>IF(AND($G6="Sí",$H6="No",P$3&gt;=$D6,OR($E6="",P$3&lt;=$E6)),$C6,0)</x:f>
        <x:v>0</x:v>
      </x:c>
      <x:c r="Q6" s="112" t="n">
        <x:f>IF(AND($G6="Sí",$H6="No",Q$3&gt;=$D6,OR($E6="",Q$3&lt;=$E6)),$C6,0)</x:f>
        <x:v>0</x:v>
      </x:c>
      <x:c r="R6" s="112" t="n">
        <x:f>IF(AND($G6="Sí",$H6="No",R$3&gt;=$D6,OR($E6="",R$3&lt;=$E6)),$C6,0)</x:f>
        <x:v>0</x:v>
      </x:c>
      <x:c r="S6" s="112" t="n">
        <x:f>IF(AND($G6="Sí",$H6="No",S$3&gt;=$D6,OR($E6="",S$3&lt;=$E6)),$C6,0)</x:f>
        <x:v>0</x:v>
      </x:c>
      <x:c r="T6" s="112" t="n">
        <x:f>IF(AND($G6="Sí",$H6="No",T$3&gt;=$D6,OR($E6="",T$3&lt;=$E6)),$C6,0)</x:f>
        <x:v>0</x:v>
      </x:c>
      <x:c r="U6" s="112" t="n">
        <x:f>IF(AND($G6="Sí",$H6="No",U$3&gt;=$D6,OR($E6="",U$3&lt;=$E6)),$C6,0)</x:f>
        <x:v>0</x:v>
      </x:c>
      <x:c r="V6" s="112" t="n">
        <x:f>IF(AND($G6="Sí",$H6="No",V$3&gt;=$D6,OR($E6="",V$3&lt;=$E6)),$C6,0)</x:f>
        <x:v>0</x:v>
      </x:c>
      <x:c r="W6" s="112" t="n">
        <x:f>IF(AND($G6="Sí",$H6="No",W$3&gt;=$D6,OR($E6="",W$3&lt;=$E6)),$C6,0)</x:f>
        <x:v>0</x:v>
      </x:c>
      <x:c r="X6" s="112" t="n">
        <x:f>IF(AND($G6="Sí",$H6="No",X$3&gt;=$D6,OR($E6="",X$3&lt;=$E6)),$C6,0)</x:f>
        <x:v>0</x:v>
      </x:c>
      <x:c r="Y6" s="112" t="n">
        <x:f>IF(AND($G6="Sí",$H6="No",Y$3&gt;=$D6,OR($E6="",Y$3&lt;=$E6)),$C6,0)</x:f>
        <x:v>0</x:v>
      </x:c>
      <x:c r="Z6" s="112" t="n">
        <x:f>IF(AND($G6="Sí",$H6="No",Z$3&gt;=$D6,OR($E6="",Z$3&lt;=$E6)),$C6,0)</x:f>
        <x:v>0</x:v>
      </x:c>
      <x:c r="AA6" s="112" t="n">
        <x:f>IF(AND($G6="Sí",$H6="No",AA$3&gt;=$D6,OR($E6="",AA$3&lt;=$E6)),$C6,0)</x:f>
        <x:v>0</x:v>
      </x:c>
      <x:c r="AB6" s="112" t="n">
        <x:f>IF(AND($G6="Sí",$H6="No",AB$3&gt;=$D6,OR($E6="",AB$3&lt;=$E6)),$C6,0)</x:f>
        <x:v>0</x:v>
      </x:c>
      <x:c r="AC6" s="112" t="n">
        <x:f>IF(AND($G6="Sí",$H6="No",AC$3&gt;=$D6,OR($E6="",AC$3&lt;=$E6)),$C6,0)</x:f>
        <x:v>0</x:v>
      </x:c>
      <x:c r="AD6" s="112" t="n">
        <x:f>IF(AND($G6="Sí",$H6="No",AD$3&gt;=$D6,OR($E6="",AD$3&lt;=$E6)),$C6,0)</x:f>
        <x:v>0</x:v>
      </x:c>
      <x:c r="AE6" s="112" t="n">
        <x:f>IF(AND($G6="Sí",$H6="No",AE$3&gt;=$D6,OR($E6="",AE$3&lt;=$E6)),$C6,0)</x:f>
        <x:v>0</x:v>
      </x:c>
      <x:c r="AF6" s="112" t="n">
        <x:f>IF(AND($G6="Sí",$H6="No",AF$3&gt;=$D6,OR($E6="",AF$3&lt;=$E6)),$C6,0)</x:f>
        <x:v>0</x:v>
      </x:c>
    </x:row>
    <x:row r="7">
      <x:c r="A7" s="107" t="str">
        <x:v>Deporte</x:v>
      </x:c>
      <x:c r="B7" s="107" t="str">
        <x:v>Gimnasio</x:v>
      </x:c>
      <x:c r="C7" s="108" t="n">
        <x:v>0</x:v>
      </x:c>
      <x:c r="D7" s="106" t="n">
        <x:f>Supuestos!$B$5</x:f>
        <x:v>46266</x:v>
      </x:c>
      <x:c r="E7" s="106"/>
      <x:c r="F7" s="107" t="str">
        <x:v>Tarjeta</x:v>
      </x:c>
      <x:c r="G7" s="107" t="str">
        <x:v>Sí</x:v>
      </x:c>
      <x:c r="H7" s="107" t="str">
        <x:v>No</x:v>
      </x:c>
      <x:c r="I7" s="112" t="n">
        <x:f>IF(AND($G7="Sí",$H7="No",I$3&gt;=$D7,OR($E7="",I$3&lt;=$E7)),$C7,0)</x:f>
        <x:v>0</x:v>
      </x:c>
      <x:c r="J7" s="112" t="n">
        <x:f>IF(AND($G7="Sí",$H7="No",J$3&gt;=$D7,OR($E7="",J$3&lt;=$E7)),$C7,0)</x:f>
        <x:v>0</x:v>
      </x:c>
      <x:c r="K7" s="112" t="n">
        <x:f>IF(AND($G7="Sí",$H7="No",K$3&gt;=$D7,OR($E7="",K$3&lt;=$E7)),$C7,0)</x:f>
        <x:v>0</x:v>
      </x:c>
      <x:c r="L7" s="112" t="n">
        <x:f>IF(AND($G7="Sí",$H7="No",L$3&gt;=$D7,OR($E7="",L$3&lt;=$E7)),$C7,0)</x:f>
        <x:v>0</x:v>
      </x:c>
      <x:c r="M7" s="112" t="n">
        <x:f>IF(AND($G7="Sí",$H7="No",M$3&gt;=$D7,OR($E7="",M$3&lt;=$E7)),$C7,0)</x:f>
        <x:v>0</x:v>
      </x:c>
      <x:c r="N7" s="112" t="n">
        <x:f>IF(AND($G7="Sí",$H7="No",N$3&gt;=$D7,OR($E7="",N$3&lt;=$E7)),$C7,0)</x:f>
        <x:v>0</x:v>
      </x:c>
      <x:c r="O7" s="112" t="n">
        <x:f>IF(AND($G7="Sí",$H7="No",O$3&gt;=$D7,OR($E7="",O$3&lt;=$E7)),$C7,0)</x:f>
        <x:v>0</x:v>
      </x:c>
      <x:c r="P7" s="112" t="n">
        <x:f>IF(AND($G7="Sí",$H7="No",P$3&gt;=$D7,OR($E7="",P$3&lt;=$E7)),$C7,0)</x:f>
        <x:v>0</x:v>
      </x:c>
      <x:c r="Q7" s="112" t="n">
        <x:f>IF(AND($G7="Sí",$H7="No",Q$3&gt;=$D7,OR($E7="",Q$3&lt;=$E7)),$C7,0)</x:f>
        <x:v>0</x:v>
      </x:c>
      <x:c r="R7" s="112" t="n">
        <x:f>IF(AND($G7="Sí",$H7="No",R$3&gt;=$D7,OR($E7="",R$3&lt;=$E7)),$C7,0)</x:f>
        <x:v>0</x:v>
      </x:c>
      <x:c r="S7" s="112" t="n">
        <x:f>IF(AND($G7="Sí",$H7="No",S$3&gt;=$D7,OR($E7="",S$3&lt;=$E7)),$C7,0)</x:f>
        <x:v>0</x:v>
      </x:c>
      <x:c r="T7" s="112" t="n">
        <x:f>IF(AND($G7="Sí",$H7="No",T$3&gt;=$D7,OR($E7="",T$3&lt;=$E7)),$C7,0)</x:f>
        <x:v>0</x:v>
      </x:c>
      <x:c r="U7" s="112" t="n">
        <x:f>IF(AND($G7="Sí",$H7="No",U$3&gt;=$D7,OR($E7="",U$3&lt;=$E7)),$C7,0)</x:f>
        <x:v>0</x:v>
      </x:c>
      <x:c r="V7" s="112" t="n">
        <x:f>IF(AND($G7="Sí",$H7="No",V$3&gt;=$D7,OR($E7="",V$3&lt;=$E7)),$C7,0)</x:f>
        <x:v>0</x:v>
      </x:c>
      <x:c r="W7" s="112" t="n">
        <x:f>IF(AND($G7="Sí",$H7="No",W$3&gt;=$D7,OR($E7="",W$3&lt;=$E7)),$C7,0)</x:f>
        <x:v>0</x:v>
      </x:c>
      <x:c r="X7" s="112" t="n">
        <x:f>IF(AND($G7="Sí",$H7="No",X$3&gt;=$D7,OR($E7="",X$3&lt;=$E7)),$C7,0)</x:f>
        <x:v>0</x:v>
      </x:c>
      <x:c r="Y7" s="112" t="n">
        <x:f>IF(AND($G7="Sí",$H7="No",Y$3&gt;=$D7,OR($E7="",Y$3&lt;=$E7)),$C7,0)</x:f>
        <x:v>0</x:v>
      </x:c>
      <x:c r="Z7" s="112" t="n">
        <x:f>IF(AND($G7="Sí",$H7="No",Z$3&gt;=$D7,OR($E7="",Z$3&lt;=$E7)),$C7,0)</x:f>
        <x:v>0</x:v>
      </x:c>
      <x:c r="AA7" s="112" t="n">
        <x:f>IF(AND($G7="Sí",$H7="No",AA$3&gt;=$D7,OR($E7="",AA$3&lt;=$E7)),$C7,0)</x:f>
        <x:v>0</x:v>
      </x:c>
      <x:c r="AB7" s="112" t="n">
        <x:f>IF(AND($G7="Sí",$H7="No",AB$3&gt;=$D7,OR($E7="",AB$3&lt;=$E7)),$C7,0)</x:f>
        <x:v>0</x:v>
      </x:c>
      <x:c r="AC7" s="112" t="n">
        <x:f>IF(AND($G7="Sí",$H7="No",AC$3&gt;=$D7,OR($E7="",AC$3&lt;=$E7)),$C7,0)</x:f>
        <x:v>0</x:v>
      </x:c>
      <x:c r="AD7" s="112" t="n">
        <x:f>IF(AND($G7="Sí",$H7="No",AD$3&gt;=$D7,OR($E7="",AD$3&lt;=$E7)),$C7,0)</x:f>
        <x:v>0</x:v>
      </x:c>
      <x:c r="AE7" s="112" t="n">
        <x:f>IF(AND($G7="Sí",$H7="No",AE$3&gt;=$D7,OR($E7="",AE$3&lt;=$E7)),$C7,0)</x:f>
        <x:v>0</x:v>
      </x:c>
      <x:c r="AF7" s="112" t="n">
        <x:f>IF(AND($G7="Sí",$H7="No",AF$3&gt;=$D7,OR($E7="",AF$3&lt;=$E7)),$C7,0)</x:f>
        <x:v>0</x:v>
      </x:c>
    </x:row>
    <x:row r="8">
      <x:c r="A8" s="107" t="str">
        <x:v>Transporte</x:v>
      </x:c>
      <x:c r="B8" s="107" t="str">
        <x:v>TAG + bencina estimada</x:v>
      </x:c>
      <x:c r="C8" s="108" t="n">
        <x:v>0</x:v>
      </x:c>
      <x:c r="D8" s="106" t="n">
        <x:f>Supuestos!$B$5</x:f>
        <x:v>46266</x:v>
      </x:c>
      <x:c r="E8" s="106"/>
      <x:c r="F8" s="107" t="str">
        <x:v>Tarjeta</x:v>
      </x:c>
      <x:c r="G8" s="107" t="str">
        <x:v>Sí</x:v>
      </x:c>
      <x:c r="H8" s="107" t="str">
        <x:v>No</x:v>
      </x:c>
      <x:c r="I8" s="112" t="n">
        <x:f>IF(AND($G8="Sí",$H8="No",I$3&gt;=$D8,OR($E8="",I$3&lt;=$E8)),$C8,0)</x:f>
        <x:v>0</x:v>
      </x:c>
      <x:c r="J8" s="112" t="n">
        <x:f>IF(AND($G8="Sí",$H8="No",J$3&gt;=$D8,OR($E8="",J$3&lt;=$E8)),$C8,0)</x:f>
        <x:v>0</x:v>
      </x:c>
      <x:c r="K8" s="112" t="n">
        <x:f>IF(AND($G8="Sí",$H8="No",K$3&gt;=$D8,OR($E8="",K$3&lt;=$E8)),$C8,0)</x:f>
        <x:v>0</x:v>
      </x:c>
      <x:c r="L8" s="112" t="n">
        <x:f>IF(AND($G8="Sí",$H8="No",L$3&gt;=$D8,OR($E8="",L$3&lt;=$E8)),$C8,0)</x:f>
        <x:v>0</x:v>
      </x:c>
      <x:c r="M8" s="112" t="n">
        <x:f>IF(AND($G8="Sí",$H8="No",M$3&gt;=$D8,OR($E8="",M$3&lt;=$E8)),$C8,0)</x:f>
        <x:v>0</x:v>
      </x:c>
      <x:c r="N8" s="112" t="n">
        <x:f>IF(AND($G8="Sí",$H8="No",N$3&gt;=$D8,OR($E8="",N$3&lt;=$E8)),$C8,0)</x:f>
        <x:v>0</x:v>
      </x:c>
      <x:c r="O8" s="112" t="n">
        <x:f>IF(AND($G8="Sí",$H8="No",O$3&gt;=$D8,OR($E8="",O$3&lt;=$E8)),$C8,0)</x:f>
        <x:v>0</x:v>
      </x:c>
      <x:c r="P8" s="112" t="n">
        <x:f>IF(AND($G8="Sí",$H8="No",P$3&gt;=$D8,OR($E8="",P$3&lt;=$E8)),$C8,0)</x:f>
        <x:v>0</x:v>
      </x:c>
      <x:c r="Q8" s="112" t="n">
        <x:f>IF(AND($G8="Sí",$H8="No",Q$3&gt;=$D8,OR($E8="",Q$3&lt;=$E8)),$C8,0)</x:f>
        <x:v>0</x:v>
      </x:c>
      <x:c r="R8" s="112" t="n">
        <x:f>IF(AND($G8="Sí",$H8="No",R$3&gt;=$D8,OR($E8="",R$3&lt;=$E8)),$C8,0)</x:f>
        <x:v>0</x:v>
      </x:c>
      <x:c r="S8" s="112" t="n">
        <x:f>IF(AND($G8="Sí",$H8="No",S$3&gt;=$D8,OR($E8="",S$3&lt;=$E8)),$C8,0)</x:f>
        <x:v>0</x:v>
      </x:c>
      <x:c r="T8" s="112" t="n">
        <x:f>IF(AND($G8="Sí",$H8="No",T$3&gt;=$D8,OR($E8="",T$3&lt;=$E8)),$C8,0)</x:f>
        <x:v>0</x:v>
      </x:c>
      <x:c r="U8" s="112" t="n">
        <x:f>IF(AND($G8="Sí",$H8="No",U$3&gt;=$D8,OR($E8="",U$3&lt;=$E8)),$C8,0)</x:f>
        <x:v>0</x:v>
      </x:c>
      <x:c r="V8" s="112" t="n">
        <x:f>IF(AND($G8="Sí",$H8="No",V$3&gt;=$D8,OR($E8="",V$3&lt;=$E8)),$C8,0)</x:f>
        <x:v>0</x:v>
      </x:c>
      <x:c r="W8" s="112" t="n">
        <x:f>IF(AND($G8="Sí",$H8="No",W$3&gt;=$D8,OR($E8="",W$3&lt;=$E8)),$C8,0)</x:f>
        <x:v>0</x:v>
      </x:c>
      <x:c r="X8" s="112" t="n">
        <x:f>IF(AND($G8="Sí",$H8="No",X$3&gt;=$D8,OR($E8="",X$3&lt;=$E8)),$C8,0)</x:f>
        <x:v>0</x:v>
      </x:c>
      <x:c r="Y8" s="112" t="n">
        <x:f>IF(AND($G8="Sí",$H8="No",Y$3&gt;=$D8,OR($E8="",Y$3&lt;=$E8)),$C8,0)</x:f>
        <x:v>0</x:v>
      </x:c>
      <x:c r="Z8" s="112" t="n">
        <x:f>IF(AND($G8="Sí",$H8="No",Z$3&gt;=$D8,OR($E8="",Z$3&lt;=$E8)),$C8,0)</x:f>
        <x:v>0</x:v>
      </x:c>
      <x:c r="AA8" s="112" t="n">
        <x:f>IF(AND($G8="Sí",$H8="No",AA$3&gt;=$D8,OR($E8="",AA$3&lt;=$E8)),$C8,0)</x:f>
        <x:v>0</x:v>
      </x:c>
      <x:c r="AB8" s="112" t="n">
        <x:f>IF(AND($G8="Sí",$H8="No",AB$3&gt;=$D8,OR($E8="",AB$3&lt;=$E8)),$C8,0)</x:f>
        <x:v>0</x:v>
      </x:c>
      <x:c r="AC8" s="112" t="n">
        <x:f>IF(AND($G8="Sí",$H8="No",AC$3&gt;=$D8,OR($E8="",AC$3&lt;=$E8)),$C8,0)</x:f>
        <x:v>0</x:v>
      </x:c>
      <x:c r="AD8" s="112" t="n">
        <x:f>IF(AND($G8="Sí",$H8="No",AD$3&gt;=$D8,OR($E8="",AD$3&lt;=$E8)),$C8,0)</x:f>
        <x:v>0</x:v>
      </x:c>
      <x:c r="AE8" s="112" t="n">
        <x:f>IF(AND($G8="Sí",$H8="No",AE$3&gt;=$D8,OR($E8="",AE$3&lt;=$E8)),$C8,0)</x:f>
        <x:v>0</x:v>
      </x:c>
      <x:c r="AF8" s="112" t="n">
        <x:f>IF(AND($G8="Sí",$H8="No",AF$3&gt;=$D8,OR($E8="",AF$3&lt;=$E8)),$C8,0)</x:f>
        <x:v>0</x:v>
      </x:c>
    </x:row>
    <x:row r="9">
      <x:c r="A9" s="107" t="str">
        <x:v>Supermercado</x:v>
      </x:c>
      <x:c r="B9" s="107" t="str">
        <x:v>Presupuesto supermercado</x:v>
      </x:c>
      <x:c r="C9" s="108" t="n">
        <x:v>0</x:v>
      </x:c>
      <x:c r="D9" s="106" t="n">
        <x:f>Supuestos!$B$5</x:f>
        <x:v>46266</x:v>
      </x:c>
      <x:c r="E9" s="106"/>
      <x:c r="F9" s="107" t="str">
        <x:v>Tarjeta</x:v>
      </x:c>
      <x:c r="G9" s="107" t="str">
        <x:v>Sí</x:v>
      </x:c>
      <x:c r="H9" s="107" t="str">
        <x:v>No</x:v>
      </x:c>
      <x:c r="I9" s="112" t="n">
        <x:f>IF(AND($G9="Sí",$H9="No",I$3&gt;=$D9,OR($E9="",I$3&lt;=$E9)),$C9,0)</x:f>
        <x:v>0</x:v>
      </x:c>
      <x:c r="J9" s="112" t="n">
        <x:f>IF(AND($G9="Sí",$H9="No",J$3&gt;=$D9,OR($E9="",J$3&lt;=$E9)),$C9,0)</x:f>
        <x:v>0</x:v>
      </x:c>
      <x:c r="K9" s="112" t="n">
        <x:f>IF(AND($G9="Sí",$H9="No",K$3&gt;=$D9,OR($E9="",K$3&lt;=$E9)),$C9,0)</x:f>
        <x:v>0</x:v>
      </x:c>
      <x:c r="L9" s="112" t="n">
        <x:f>IF(AND($G9="Sí",$H9="No",L$3&gt;=$D9,OR($E9="",L$3&lt;=$E9)),$C9,0)</x:f>
        <x:v>0</x:v>
      </x:c>
      <x:c r="M9" s="112" t="n">
        <x:f>IF(AND($G9="Sí",$H9="No",M$3&gt;=$D9,OR($E9="",M$3&lt;=$E9)),$C9,0)</x:f>
        <x:v>0</x:v>
      </x:c>
      <x:c r="N9" s="112" t="n">
        <x:f>IF(AND($G9="Sí",$H9="No",N$3&gt;=$D9,OR($E9="",N$3&lt;=$E9)),$C9,0)</x:f>
        <x:v>0</x:v>
      </x:c>
      <x:c r="O9" s="112" t="n">
        <x:f>IF(AND($G9="Sí",$H9="No",O$3&gt;=$D9,OR($E9="",O$3&lt;=$E9)),$C9,0)</x:f>
        <x:v>0</x:v>
      </x:c>
      <x:c r="P9" s="112" t="n">
        <x:f>IF(AND($G9="Sí",$H9="No",P$3&gt;=$D9,OR($E9="",P$3&lt;=$E9)),$C9,0)</x:f>
        <x:v>0</x:v>
      </x:c>
      <x:c r="Q9" s="112" t="n">
        <x:f>IF(AND($G9="Sí",$H9="No",Q$3&gt;=$D9,OR($E9="",Q$3&lt;=$E9)),$C9,0)</x:f>
        <x:v>0</x:v>
      </x:c>
      <x:c r="R9" s="112" t="n">
        <x:f>IF(AND($G9="Sí",$H9="No",R$3&gt;=$D9,OR($E9="",R$3&lt;=$E9)),$C9,0)</x:f>
        <x:v>0</x:v>
      </x:c>
      <x:c r="S9" s="112" t="n">
        <x:f>IF(AND($G9="Sí",$H9="No",S$3&gt;=$D9,OR($E9="",S$3&lt;=$E9)),$C9,0)</x:f>
        <x:v>0</x:v>
      </x:c>
      <x:c r="T9" s="112" t="n">
        <x:f>IF(AND($G9="Sí",$H9="No",T$3&gt;=$D9,OR($E9="",T$3&lt;=$E9)),$C9,0)</x:f>
        <x:v>0</x:v>
      </x:c>
      <x:c r="U9" s="112" t="n">
        <x:f>IF(AND($G9="Sí",$H9="No",U$3&gt;=$D9,OR($E9="",U$3&lt;=$E9)),$C9,0)</x:f>
        <x:v>0</x:v>
      </x:c>
      <x:c r="V9" s="112" t="n">
        <x:f>IF(AND($G9="Sí",$H9="No",V$3&gt;=$D9,OR($E9="",V$3&lt;=$E9)),$C9,0)</x:f>
        <x:v>0</x:v>
      </x:c>
      <x:c r="W9" s="112" t="n">
        <x:f>IF(AND($G9="Sí",$H9="No",W$3&gt;=$D9,OR($E9="",W$3&lt;=$E9)),$C9,0)</x:f>
        <x:v>0</x:v>
      </x:c>
      <x:c r="X9" s="112" t="n">
        <x:f>IF(AND($G9="Sí",$H9="No",X$3&gt;=$D9,OR($E9="",X$3&lt;=$E9)),$C9,0)</x:f>
        <x:v>0</x:v>
      </x:c>
      <x:c r="Y9" s="112" t="n">
        <x:f>IF(AND($G9="Sí",$H9="No",Y$3&gt;=$D9,OR($E9="",Y$3&lt;=$E9)),$C9,0)</x:f>
        <x:v>0</x:v>
      </x:c>
      <x:c r="Z9" s="112" t="n">
        <x:f>IF(AND($G9="Sí",$H9="No",Z$3&gt;=$D9,OR($E9="",Z$3&lt;=$E9)),$C9,0)</x:f>
        <x:v>0</x:v>
      </x:c>
      <x:c r="AA9" s="112" t="n">
        <x:f>IF(AND($G9="Sí",$H9="No",AA$3&gt;=$D9,OR($E9="",AA$3&lt;=$E9)),$C9,0)</x:f>
        <x:v>0</x:v>
      </x:c>
      <x:c r="AB9" s="112" t="n">
        <x:f>IF(AND($G9="Sí",$H9="No",AB$3&gt;=$D9,OR($E9="",AB$3&lt;=$E9)),$C9,0)</x:f>
        <x:v>0</x:v>
      </x:c>
      <x:c r="AC9" s="112" t="n">
        <x:f>IF(AND($G9="Sí",$H9="No",AC$3&gt;=$D9,OR($E9="",AC$3&lt;=$E9)),$C9,0)</x:f>
        <x:v>0</x:v>
      </x:c>
      <x:c r="AD9" s="112" t="n">
        <x:f>IF(AND($G9="Sí",$H9="No",AD$3&gt;=$D9,OR($E9="",AD$3&lt;=$E9)),$C9,0)</x:f>
        <x:v>0</x:v>
      </x:c>
      <x:c r="AE9" s="112" t="n">
        <x:f>IF(AND($G9="Sí",$H9="No",AE$3&gt;=$D9,OR($E9="",AE$3&lt;=$E9)),$C9,0)</x:f>
        <x:v>0</x:v>
      </x:c>
      <x:c r="AF9" s="112" t="n">
        <x:f>IF(AND($G9="Sí",$H9="No",AF$3&gt;=$D9,OR($E9="",AF$3&lt;=$E9)),$C9,0)</x:f>
        <x:v>0</x:v>
      </x:c>
    </x:row>
    <x:row r="10">
      <x:c r="A10" s="107"/>
      <x:c r="B10" s="107"/>
      <x:c r="C10" s="108"/>
      <x:c r="D10" s="106"/>
      <x:c r="E10" s="106"/>
      <x:c r="F10" s="107"/>
      <x:c r="G10" s="107"/>
      <x:c r="H10" s="107"/>
      <x:c r="I10" s="112" t="n">
        <x:f>IF(AND($G10="Sí",$H10="No",I$3&gt;=$D10,OR($E10="",I$3&lt;=$E10)),$C10,0)</x:f>
        <x:v>0</x:v>
      </x:c>
      <x:c r="J10" s="112" t="n">
        <x:f>IF(AND($G10="Sí",$H10="No",J$3&gt;=$D10,OR($E10="",J$3&lt;=$E10)),$C10,0)</x:f>
        <x:v>0</x:v>
      </x:c>
      <x:c r="K10" s="112" t="n">
        <x:f>IF(AND($G10="Sí",$H10="No",K$3&gt;=$D10,OR($E10="",K$3&lt;=$E10)),$C10,0)</x:f>
        <x:v>0</x:v>
      </x:c>
      <x:c r="L10" s="112" t="n">
        <x:f>IF(AND($G10="Sí",$H10="No",L$3&gt;=$D10,OR($E10="",L$3&lt;=$E10)),$C10,0)</x:f>
        <x:v>0</x:v>
      </x:c>
      <x:c r="M10" s="112" t="n">
        <x:f>IF(AND($G10="Sí",$H10="No",M$3&gt;=$D10,OR($E10="",M$3&lt;=$E10)),$C10,0)</x:f>
        <x:v>0</x:v>
      </x:c>
      <x:c r="N10" s="112" t="n">
        <x:f>IF(AND($G10="Sí",$H10="No",N$3&gt;=$D10,OR($E10="",N$3&lt;=$E10)),$C10,0)</x:f>
        <x:v>0</x:v>
      </x:c>
      <x:c r="O10" s="112" t="n">
        <x:f>IF(AND($G10="Sí",$H10="No",O$3&gt;=$D10,OR($E10="",O$3&lt;=$E10)),$C10,0)</x:f>
        <x:v>0</x:v>
      </x:c>
      <x:c r="P10" s="112" t="n">
        <x:f>IF(AND($G10="Sí",$H10="No",P$3&gt;=$D10,OR($E10="",P$3&lt;=$E10)),$C10,0)</x:f>
        <x:v>0</x:v>
      </x:c>
      <x:c r="Q10" s="112" t="n">
        <x:f>IF(AND($G10="Sí",$H10="No",Q$3&gt;=$D10,OR($E10="",Q$3&lt;=$E10)),$C10,0)</x:f>
        <x:v>0</x:v>
      </x:c>
      <x:c r="R10" s="112" t="n">
        <x:f>IF(AND($G10="Sí",$H10="No",R$3&gt;=$D10,OR($E10="",R$3&lt;=$E10)),$C10,0)</x:f>
        <x:v>0</x:v>
      </x:c>
      <x:c r="S10" s="112" t="n">
        <x:f>IF(AND($G10="Sí",$H10="No",S$3&gt;=$D10,OR($E10="",S$3&lt;=$E10)),$C10,0)</x:f>
        <x:v>0</x:v>
      </x:c>
      <x:c r="T10" s="112" t="n">
        <x:f>IF(AND($G10="Sí",$H10="No",T$3&gt;=$D10,OR($E10="",T$3&lt;=$E10)),$C10,0)</x:f>
        <x:v>0</x:v>
      </x:c>
      <x:c r="U10" s="112" t="n">
        <x:f>IF(AND($G10="Sí",$H10="No",U$3&gt;=$D10,OR($E10="",U$3&lt;=$E10)),$C10,0)</x:f>
        <x:v>0</x:v>
      </x:c>
      <x:c r="V10" s="112" t="n">
        <x:f>IF(AND($G10="Sí",$H10="No",V$3&gt;=$D10,OR($E10="",V$3&lt;=$E10)),$C10,0)</x:f>
        <x:v>0</x:v>
      </x:c>
      <x:c r="W10" s="112" t="n">
        <x:f>IF(AND($G10="Sí",$H10="No",W$3&gt;=$D10,OR($E10="",W$3&lt;=$E10)),$C10,0)</x:f>
        <x:v>0</x:v>
      </x:c>
      <x:c r="X10" s="112" t="n">
        <x:f>IF(AND($G10="Sí",$H10="No",X$3&gt;=$D10,OR($E10="",X$3&lt;=$E10)),$C10,0)</x:f>
        <x:v>0</x:v>
      </x:c>
      <x:c r="Y10" s="112" t="n">
        <x:f>IF(AND($G10="Sí",$H10="No",Y$3&gt;=$D10,OR($E10="",Y$3&lt;=$E10)),$C10,0)</x:f>
        <x:v>0</x:v>
      </x:c>
      <x:c r="Z10" s="112" t="n">
        <x:f>IF(AND($G10="Sí",$H10="No",Z$3&gt;=$D10,OR($E10="",Z$3&lt;=$E10)),$C10,0)</x:f>
        <x:v>0</x:v>
      </x:c>
      <x:c r="AA10" s="112" t="n">
        <x:f>IF(AND($G10="Sí",$H10="No",AA$3&gt;=$D10,OR($E10="",AA$3&lt;=$E10)),$C10,0)</x:f>
        <x:v>0</x:v>
      </x:c>
      <x:c r="AB10" s="112" t="n">
        <x:f>IF(AND($G10="Sí",$H10="No",AB$3&gt;=$D10,OR($E10="",AB$3&lt;=$E10)),$C10,0)</x:f>
        <x:v>0</x:v>
      </x:c>
      <x:c r="AC10" s="112" t="n">
        <x:f>IF(AND($G10="Sí",$H10="No",AC$3&gt;=$D10,OR($E10="",AC$3&lt;=$E10)),$C10,0)</x:f>
        <x:v>0</x:v>
      </x:c>
      <x:c r="AD10" s="112" t="n">
        <x:f>IF(AND($G10="Sí",$H10="No",AD$3&gt;=$D10,OR($E10="",AD$3&lt;=$E10)),$C10,0)</x:f>
        <x:v>0</x:v>
      </x:c>
      <x:c r="AE10" s="112" t="n">
        <x:f>IF(AND($G10="Sí",$H10="No",AE$3&gt;=$D10,OR($E10="",AE$3&lt;=$E10)),$C10,0)</x:f>
        <x:v>0</x:v>
      </x:c>
      <x:c r="AF10" s="112" t="n">
        <x:f>IF(AND($G10="Sí",$H10="No",AF$3&gt;=$D10,OR($E10="",AF$3&lt;=$E10)),$C10,0)</x:f>
        <x:v>0</x:v>
      </x:c>
    </x:row>
    <x:row r="11">
      <x:c r="A11" s="107"/>
      <x:c r="B11" s="107"/>
      <x:c r="C11" s="108"/>
      <x:c r="D11" s="106"/>
      <x:c r="E11" s="106"/>
      <x:c r="F11" s="107"/>
      <x:c r="G11" s="107"/>
      <x:c r="H11" s="107"/>
      <x:c r="I11" s="112" t="n">
        <x:f>IF(AND($G11="Sí",$H11="No",I$3&gt;=$D11,OR($E11="",I$3&lt;=$E11)),$C11,0)</x:f>
        <x:v>0</x:v>
      </x:c>
      <x:c r="J11" s="112" t="n">
        <x:f>IF(AND($G11="Sí",$H11="No",J$3&gt;=$D11,OR($E11="",J$3&lt;=$E11)),$C11,0)</x:f>
        <x:v>0</x:v>
      </x:c>
      <x:c r="K11" s="112" t="n">
        <x:f>IF(AND($G11="Sí",$H11="No",K$3&gt;=$D11,OR($E11="",K$3&lt;=$E11)),$C11,0)</x:f>
        <x:v>0</x:v>
      </x:c>
      <x:c r="L11" s="112" t="n">
        <x:f>IF(AND($G11="Sí",$H11="No",L$3&gt;=$D11,OR($E11="",L$3&lt;=$E11)),$C11,0)</x:f>
        <x:v>0</x:v>
      </x:c>
      <x:c r="M11" s="112" t="n">
        <x:f>IF(AND($G11="Sí",$H11="No",M$3&gt;=$D11,OR($E11="",M$3&lt;=$E11)),$C11,0)</x:f>
        <x:v>0</x:v>
      </x:c>
      <x:c r="N11" s="112" t="n">
        <x:f>IF(AND($G11="Sí",$H11="No",N$3&gt;=$D11,OR($E11="",N$3&lt;=$E11)),$C11,0)</x:f>
        <x:v>0</x:v>
      </x:c>
      <x:c r="O11" s="112" t="n">
        <x:f>IF(AND($G11="Sí",$H11="No",O$3&gt;=$D11,OR($E11="",O$3&lt;=$E11)),$C11,0)</x:f>
        <x:v>0</x:v>
      </x:c>
      <x:c r="P11" s="112" t="n">
        <x:f>IF(AND($G11="Sí",$H11="No",P$3&gt;=$D11,OR($E11="",P$3&lt;=$E11)),$C11,0)</x:f>
        <x:v>0</x:v>
      </x:c>
      <x:c r="Q11" s="112" t="n">
        <x:f>IF(AND($G11="Sí",$H11="No",Q$3&gt;=$D11,OR($E11="",Q$3&lt;=$E11)),$C11,0)</x:f>
        <x:v>0</x:v>
      </x:c>
      <x:c r="R11" s="112" t="n">
        <x:f>IF(AND($G11="Sí",$H11="No",R$3&gt;=$D11,OR($E11="",R$3&lt;=$E11)),$C11,0)</x:f>
        <x:v>0</x:v>
      </x:c>
      <x:c r="S11" s="112" t="n">
        <x:f>IF(AND($G11="Sí",$H11="No",S$3&gt;=$D11,OR($E11="",S$3&lt;=$E11)),$C11,0)</x:f>
        <x:v>0</x:v>
      </x:c>
      <x:c r="T11" s="112" t="n">
        <x:f>IF(AND($G11="Sí",$H11="No",T$3&gt;=$D11,OR($E11="",T$3&lt;=$E11)),$C11,0)</x:f>
        <x:v>0</x:v>
      </x:c>
      <x:c r="U11" s="112" t="n">
        <x:f>IF(AND($G11="Sí",$H11="No",U$3&gt;=$D11,OR($E11="",U$3&lt;=$E11)),$C11,0)</x:f>
        <x:v>0</x:v>
      </x:c>
      <x:c r="V11" s="112" t="n">
        <x:f>IF(AND($G11="Sí",$H11="No",V$3&gt;=$D11,OR($E11="",V$3&lt;=$E11)),$C11,0)</x:f>
        <x:v>0</x:v>
      </x:c>
      <x:c r="W11" s="112" t="n">
        <x:f>IF(AND($G11="Sí",$H11="No",W$3&gt;=$D11,OR($E11="",W$3&lt;=$E11)),$C11,0)</x:f>
        <x:v>0</x:v>
      </x:c>
      <x:c r="X11" s="112" t="n">
        <x:f>IF(AND($G11="Sí",$H11="No",X$3&gt;=$D11,OR($E11="",X$3&lt;=$E11)),$C11,0)</x:f>
        <x:v>0</x:v>
      </x:c>
      <x:c r="Y11" s="112" t="n">
        <x:f>IF(AND($G11="Sí",$H11="No",Y$3&gt;=$D11,OR($E11="",Y$3&lt;=$E11)),$C11,0)</x:f>
        <x:v>0</x:v>
      </x:c>
      <x:c r="Z11" s="112" t="n">
        <x:f>IF(AND($G11="Sí",$H11="No",Z$3&gt;=$D11,OR($E11="",Z$3&lt;=$E11)),$C11,0)</x:f>
        <x:v>0</x:v>
      </x:c>
      <x:c r="AA11" s="112" t="n">
        <x:f>IF(AND($G11="Sí",$H11="No",AA$3&gt;=$D11,OR($E11="",AA$3&lt;=$E11)),$C11,0)</x:f>
        <x:v>0</x:v>
      </x:c>
      <x:c r="AB11" s="112" t="n">
        <x:f>IF(AND($G11="Sí",$H11="No",AB$3&gt;=$D11,OR($E11="",AB$3&lt;=$E11)),$C11,0)</x:f>
        <x:v>0</x:v>
      </x:c>
      <x:c r="AC11" s="112" t="n">
        <x:f>IF(AND($G11="Sí",$H11="No",AC$3&gt;=$D11,OR($E11="",AC$3&lt;=$E11)),$C11,0)</x:f>
        <x:v>0</x:v>
      </x:c>
      <x:c r="AD11" s="112" t="n">
        <x:f>IF(AND($G11="Sí",$H11="No",AD$3&gt;=$D11,OR($E11="",AD$3&lt;=$E11)),$C11,0)</x:f>
        <x:v>0</x:v>
      </x:c>
      <x:c r="AE11" s="112" t="n">
        <x:f>IF(AND($G11="Sí",$H11="No",AE$3&gt;=$D11,OR($E11="",AE$3&lt;=$E11)),$C11,0)</x:f>
        <x:v>0</x:v>
      </x:c>
      <x:c r="AF11" s="112" t="n">
        <x:f>IF(AND($G11="Sí",$H11="No",AF$3&gt;=$D11,OR($E11="",AF$3&lt;=$E11)),$C11,0)</x:f>
        <x:v>0</x:v>
      </x:c>
    </x:row>
    <x:row r="12">
      <x:c r="A12" s="107"/>
      <x:c r="B12" s="107"/>
      <x:c r="C12" s="108"/>
      <x:c r="D12" s="106"/>
      <x:c r="E12" s="106"/>
      <x:c r="F12" s="107"/>
      <x:c r="G12" s="107"/>
      <x:c r="H12" s="107"/>
      <x:c r="I12" s="112" t="n">
        <x:f>IF(AND($G12="Sí",$H12="No",I$3&gt;=$D12,OR($E12="",I$3&lt;=$E12)),$C12,0)</x:f>
        <x:v>0</x:v>
      </x:c>
      <x:c r="J12" s="112" t="n">
        <x:f>IF(AND($G12="Sí",$H12="No",J$3&gt;=$D12,OR($E12="",J$3&lt;=$E12)),$C12,0)</x:f>
        <x:v>0</x:v>
      </x:c>
      <x:c r="K12" s="112" t="n">
        <x:f>IF(AND($G12="Sí",$H12="No",K$3&gt;=$D12,OR($E12="",K$3&lt;=$E12)),$C12,0)</x:f>
        <x:v>0</x:v>
      </x:c>
      <x:c r="L12" s="112" t="n">
        <x:f>IF(AND($G12="Sí",$H12="No",L$3&gt;=$D12,OR($E12="",L$3&lt;=$E12)),$C12,0)</x:f>
        <x:v>0</x:v>
      </x:c>
      <x:c r="M12" s="112" t="n">
        <x:f>IF(AND($G12="Sí",$H12="No",M$3&gt;=$D12,OR($E12="",M$3&lt;=$E12)),$C12,0)</x:f>
        <x:v>0</x:v>
      </x:c>
      <x:c r="N12" s="112" t="n">
        <x:f>IF(AND($G12="Sí",$H12="No",N$3&gt;=$D12,OR($E12="",N$3&lt;=$E12)),$C12,0)</x:f>
        <x:v>0</x:v>
      </x:c>
      <x:c r="O12" s="112" t="n">
        <x:f>IF(AND($G12="Sí",$H12="No",O$3&gt;=$D12,OR($E12="",O$3&lt;=$E12)),$C12,0)</x:f>
        <x:v>0</x:v>
      </x:c>
      <x:c r="P12" s="112" t="n">
        <x:f>IF(AND($G12="Sí",$H12="No",P$3&gt;=$D12,OR($E12="",P$3&lt;=$E12)),$C12,0)</x:f>
        <x:v>0</x:v>
      </x:c>
      <x:c r="Q12" s="112" t="n">
        <x:f>IF(AND($G12="Sí",$H12="No",Q$3&gt;=$D12,OR($E12="",Q$3&lt;=$E12)),$C12,0)</x:f>
        <x:v>0</x:v>
      </x:c>
      <x:c r="R12" s="112" t="n">
        <x:f>IF(AND($G12="Sí",$H12="No",R$3&gt;=$D12,OR($E12="",R$3&lt;=$E12)),$C12,0)</x:f>
        <x:v>0</x:v>
      </x:c>
      <x:c r="S12" s="112" t="n">
        <x:f>IF(AND($G12="Sí",$H12="No",S$3&gt;=$D12,OR($E12="",S$3&lt;=$E12)),$C12,0)</x:f>
        <x:v>0</x:v>
      </x:c>
      <x:c r="T12" s="112" t="n">
        <x:f>IF(AND($G12="Sí",$H12="No",T$3&gt;=$D12,OR($E12="",T$3&lt;=$E12)),$C12,0)</x:f>
        <x:v>0</x:v>
      </x:c>
      <x:c r="U12" s="112" t="n">
        <x:f>IF(AND($G12="Sí",$H12="No",U$3&gt;=$D12,OR($E12="",U$3&lt;=$E12)),$C12,0)</x:f>
        <x:v>0</x:v>
      </x:c>
      <x:c r="V12" s="112" t="n">
        <x:f>IF(AND($G12="Sí",$H12="No",V$3&gt;=$D12,OR($E12="",V$3&lt;=$E12)),$C12,0)</x:f>
        <x:v>0</x:v>
      </x:c>
      <x:c r="W12" s="112" t="n">
        <x:f>IF(AND($G12="Sí",$H12="No",W$3&gt;=$D12,OR($E12="",W$3&lt;=$E12)),$C12,0)</x:f>
        <x:v>0</x:v>
      </x:c>
      <x:c r="X12" s="112" t="n">
        <x:f>IF(AND($G12="Sí",$H12="No",X$3&gt;=$D12,OR($E12="",X$3&lt;=$E12)),$C12,0)</x:f>
        <x:v>0</x:v>
      </x:c>
      <x:c r="Y12" s="112" t="n">
        <x:f>IF(AND($G12="Sí",$H12="No",Y$3&gt;=$D12,OR($E12="",Y$3&lt;=$E12)),$C12,0)</x:f>
        <x:v>0</x:v>
      </x:c>
      <x:c r="Z12" s="112" t="n">
        <x:f>IF(AND($G12="Sí",$H12="No",Z$3&gt;=$D12,OR($E12="",Z$3&lt;=$E12)),$C12,0)</x:f>
        <x:v>0</x:v>
      </x:c>
      <x:c r="AA12" s="112" t="n">
        <x:f>IF(AND($G12="Sí",$H12="No",AA$3&gt;=$D12,OR($E12="",AA$3&lt;=$E12)),$C12,0)</x:f>
        <x:v>0</x:v>
      </x:c>
      <x:c r="AB12" s="112" t="n">
        <x:f>IF(AND($G12="Sí",$H12="No",AB$3&gt;=$D12,OR($E12="",AB$3&lt;=$E12)),$C12,0)</x:f>
        <x:v>0</x:v>
      </x:c>
      <x:c r="AC12" s="112" t="n">
        <x:f>IF(AND($G12="Sí",$H12="No",AC$3&gt;=$D12,OR($E12="",AC$3&lt;=$E12)),$C12,0)</x:f>
        <x:v>0</x:v>
      </x:c>
      <x:c r="AD12" s="112" t="n">
        <x:f>IF(AND($G12="Sí",$H12="No",AD$3&gt;=$D12,OR($E12="",AD$3&lt;=$E12)),$C12,0)</x:f>
        <x:v>0</x:v>
      </x:c>
      <x:c r="AE12" s="112" t="n">
        <x:f>IF(AND($G12="Sí",$H12="No",AE$3&gt;=$D12,OR($E12="",AE$3&lt;=$E12)),$C12,0)</x:f>
        <x:v>0</x:v>
      </x:c>
      <x:c r="AF12" s="112" t="n">
        <x:f>IF(AND($G12="Sí",$H12="No",AF$3&gt;=$D12,OR($E12="",AF$3&lt;=$E12)),$C12,0)</x:f>
        <x:v>0</x:v>
      </x:c>
    </x:row>
    <x:row r="13">
      <x:c r="A13" s="107"/>
      <x:c r="B13" s="107"/>
      <x:c r="C13" s="108"/>
      <x:c r="D13" s="106"/>
      <x:c r="E13" s="106"/>
      <x:c r="F13" s="107"/>
      <x:c r="G13" s="107"/>
      <x:c r="H13" s="107"/>
      <x:c r="I13" s="112" t="n">
        <x:f>IF(AND($G13="Sí",$H13="No",I$3&gt;=$D13,OR($E13="",I$3&lt;=$E13)),$C13,0)</x:f>
        <x:v>0</x:v>
      </x:c>
      <x:c r="J13" s="112" t="n">
        <x:f>IF(AND($G13="Sí",$H13="No",J$3&gt;=$D13,OR($E13="",J$3&lt;=$E13)),$C13,0)</x:f>
        <x:v>0</x:v>
      </x:c>
      <x:c r="K13" s="112" t="n">
        <x:f>IF(AND($G13="Sí",$H13="No",K$3&gt;=$D13,OR($E13="",K$3&lt;=$E13)),$C13,0)</x:f>
        <x:v>0</x:v>
      </x:c>
      <x:c r="L13" s="112" t="n">
        <x:f>IF(AND($G13="Sí",$H13="No",L$3&gt;=$D13,OR($E13="",L$3&lt;=$E13)),$C13,0)</x:f>
        <x:v>0</x:v>
      </x:c>
      <x:c r="M13" s="112" t="n">
        <x:f>IF(AND($G13="Sí",$H13="No",M$3&gt;=$D13,OR($E13="",M$3&lt;=$E13)),$C13,0)</x:f>
        <x:v>0</x:v>
      </x:c>
      <x:c r="N13" s="112" t="n">
        <x:f>IF(AND($G13="Sí",$H13="No",N$3&gt;=$D13,OR($E13="",N$3&lt;=$E13)),$C13,0)</x:f>
        <x:v>0</x:v>
      </x:c>
      <x:c r="O13" s="112" t="n">
        <x:f>IF(AND($G13="Sí",$H13="No",O$3&gt;=$D13,OR($E13="",O$3&lt;=$E13)),$C13,0)</x:f>
        <x:v>0</x:v>
      </x:c>
      <x:c r="P13" s="112" t="n">
        <x:f>IF(AND($G13="Sí",$H13="No",P$3&gt;=$D13,OR($E13="",P$3&lt;=$E13)),$C13,0)</x:f>
        <x:v>0</x:v>
      </x:c>
      <x:c r="Q13" s="112" t="n">
        <x:f>IF(AND($G13="Sí",$H13="No",Q$3&gt;=$D13,OR($E13="",Q$3&lt;=$E13)),$C13,0)</x:f>
        <x:v>0</x:v>
      </x:c>
      <x:c r="R13" s="112" t="n">
        <x:f>IF(AND($G13="Sí",$H13="No",R$3&gt;=$D13,OR($E13="",R$3&lt;=$E13)),$C13,0)</x:f>
        <x:v>0</x:v>
      </x:c>
      <x:c r="S13" s="112" t="n">
        <x:f>IF(AND($G13="Sí",$H13="No",S$3&gt;=$D13,OR($E13="",S$3&lt;=$E13)),$C13,0)</x:f>
        <x:v>0</x:v>
      </x:c>
      <x:c r="T13" s="112" t="n">
        <x:f>IF(AND($G13="Sí",$H13="No",T$3&gt;=$D13,OR($E13="",T$3&lt;=$E13)),$C13,0)</x:f>
        <x:v>0</x:v>
      </x:c>
      <x:c r="U13" s="112" t="n">
        <x:f>IF(AND($G13="Sí",$H13="No",U$3&gt;=$D13,OR($E13="",U$3&lt;=$E13)),$C13,0)</x:f>
        <x:v>0</x:v>
      </x:c>
      <x:c r="V13" s="112" t="n">
        <x:f>IF(AND($G13="Sí",$H13="No",V$3&gt;=$D13,OR($E13="",V$3&lt;=$E13)),$C13,0)</x:f>
        <x:v>0</x:v>
      </x:c>
      <x:c r="W13" s="112" t="n">
        <x:f>IF(AND($G13="Sí",$H13="No",W$3&gt;=$D13,OR($E13="",W$3&lt;=$E13)),$C13,0)</x:f>
        <x:v>0</x:v>
      </x:c>
      <x:c r="X13" s="112" t="n">
        <x:f>IF(AND($G13="Sí",$H13="No",X$3&gt;=$D13,OR($E13="",X$3&lt;=$E13)),$C13,0)</x:f>
        <x:v>0</x:v>
      </x:c>
      <x:c r="Y13" s="112" t="n">
        <x:f>IF(AND($G13="Sí",$H13="No",Y$3&gt;=$D13,OR($E13="",Y$3&lt;=$E13)),$C13,0)</x:f>
        <x:v>0</x:v>
      </x:c>
      <x:c r="Z13" s="112" t="n">
        <x:f>IF(AND($G13="Sí",$H13="No",Z$3&gt;=$D13,OR($E13="",Z$3&lt;=$E13)),$C13,0)</x:f>
        <x:v>0</x:v>
      </x:c>
      <x:c r="AA13" s="112" t="n">
        <x:f>IF(AND($G13="Sí",$H13="No",AA$3&gt;=$D13,OR($E13="",AA$3&lt;=$E13)),$C13,0)</x:f>
        <x:v>0</x:v>
      </x:c>
      <x:c r="AB13" s="112" t="n">
        <x:f>IF(AND($G13="Sí",$H13="No",AB$3&gt;=$D13,OR($E13="",AB$3&lt;=$E13)),$C13,0)</x:f>
        <x:v>0</x:v>
      </x:c>
      <x:c r="AC13" s="112" t="n">
        <x:f>IF(AND($G13="Sí",$H13="No",AC$3&gt;=$D13,OR($E13="",AC$3&lt;=$E13)),$C13,0)</x:f>
        <x:v>0</x:v>
      </x:c>
      <x:c r="AD13" s="112" t="n">
        <x:f>IF(AND($G13="Sí",$H13="No",AD$3&gt;=$D13,OR($E13="",AD$3&lt;=$E13)),$C13,0)</x:f>
        <x:v>0</x:v>
      </x:c>
      <x:c r="AE13" s="112" t="n">
        <x:f>IF(AND($G13="Sí",$H13="No",AE$3&gt;=$D13,OR($E13="",AE$3&lt;=$E13)),$C13,0)</x:f>
        <x:v>0</x:v>
      </x:c>
      <x:c r="AF13" s="112" t="n">
        <x:f>IF(AND($G13="Sí",$H13="No",AF$3&gt;=$D13,OR($E13="",AF$3&lt;=$E13)),$C13,0)</x:f>
        <x:v>0</x:v>
      </x:c>
    </x:row>
    <x:row r="14">
      <x:c r="A14" s="107"/>
      <x:c r="B14" s="107"/>
      <x:c r="C14" s="108"/>
      <x:c r="D14" s="106"/>
      <x:c r="E14" s="106"/>
      <x:c r="F14" s="107"/>
      <x:c r="G14" s="107"/>
      <x:c r="H14" s="107"/>
      <x:c r="I14" s="112" t="n">
        <x:f>IF(AND($G14="Sí",$H14="No",I$3&gt;=$D14,OR($E14="",I$3&lt;=$E14)),$C14,0)</x:f>
        <x:v>0</x:v>
      </x:c>
      <x:c r="J14" s="112" t="n">
        <x:f>IF(AND($G14="Sí",$H14="No",J$3&gt;=$D14,OR($E14="",J$3&lt;=$E14)),$C14,0)</x:f>
        <x:v>0</x:v>
      </x:c>
      <x:c r="K14" s="112" t="n">
        <x:f>IF(AND($G14="Sí",$H14="No",K$3&gt;=$D14,OR($E14="",K$3&lt;=$E14)),$C14,0)</x:f>
        <x:v>0</x:v>
      </x:c>
      <x:c r="L14" s="112" t="n">
        <x:f>IF(AND($G14="Sí",$H14="No",L$3&gt;=$D14,OR($E14="",L$3&lt;=$E14)),$C14,0)</x:f>
        <x:v>0</x:v>
      </x:c>
      <x:c r="M14" s="112" t="n">
        <x:f>IF(AND($G14="Sí",$H14="No",M$3&gt;=$D14,OR($E14="",M$3&lt;=$E14)),$C14,0)</x:f>
        <x:v>0</x:v>
      </x:c>
      <x:c r="N14" s="112" t="n">
        <x:f>IF(AND($G14="Sí",$H14="No",N$3&gt;=$D14,OR($E14="",N$3&lt;=$E14)),$C14,0)</x:f>
        <x:v>0</x:v>
      </x:c>
      <x:c r="O14" s="112" t="n">
        <x:f>IF(AND($G14="Sí",$H14="No",O$3&gt;=$D14,OR($E14="",O$3&lt;=$E14)),$C14,0)</x:f>
        <x:v>0</x:v>
      </x:c>
      <x:c r="P14" s="112" t="n">
        <x:f>IF(AND($G14="Sí",$H14="No",P$3&gt;=$D14,OR($E14="",P$3&lt;=$E14)),$C14,0)</x:f>
        <x:v>0</x:v>
      </x:c>
      <x:c r="Q14" s="112" t="n">
        <x:f>IF(AND($G14="Sí",$H14="No",Q$3&gt;=$D14,OR($E14="",Q$3&lt;=$E14)),$C14,0)</x:f>
        <x:v>0</x:v>
      </x:c>
      <x:c r="R14" s="112" t="n">
        <x:f>IF(AND($G14="Sí",$H14="No",R$3&gt;=$D14,OR($E14="",R$3&lt;=$E14)),$C14,0)</x:f>
        <x:v>0</x:v>
      </x:c>
      <x:c r="S14" s="112" t="n">
        <x:f>IF(AND($G14="Sí",$H14="No",S$3&gt;=$D14,OR($E14="",S$3&lt;=$E14)),$C14,0)</x:f>
        <x:v>0</x:v>
      </x:c>
      <x:c r="T14" s="112" t="n">
        <x:f>IF(AND($G14="Sí",$H14="No",T$3&gt;=$D14,OR($E14="",T$3&lt;=$E14)),$C14,0)</x:f>
        <x:v>0</x:v>
      </x:c>
      <x:c r="U14" s="112" t="n">
        <x:f>IF(AND($G14="Sí",$H14="No",U$3&gt;=$D14,OR($E14="",U$3&lt;=$E14)),$C14,0)</x:f>
        <x:v>0</x:v>
      </x:c>
      <x:c r="V14" s="112" t="n">
        <x:f>IF(AND($G14="Sí",$H14="No",V$3&gt;=$D14,OR($E14="",V$3&lt;=$E14)),$C14,0)</x:f>
        <x:v>0</x:v>
      </x:c>
      <x:c r="W14" s="112" t="n">
        <x:f>IF(AND($G14="Sí",$H14="No",W$3&gt;=$D14,OR($E14="",W$3&lt;=$E14)),$C14,0)</x:f>
        <x:v>0</x:v>
      </x:c>
      <x:c r="X14" s="112" t="n">
        <x:f>IF(AND($G14="Sí",$H14="No",X$3&gt;=$D14,OR($E14="",X$3&lt;=$E14)),$C14,0)</x:f>
        <x:v>0</x:v>
      </x:c>
      <x:c r="Y14" s="112" t="n">
        <x:f>IF(AND($G14="Sí",$H14="No",Y$3&gt;=$D14,OR($E14="",Y$3&lt;=$E14)),$C14,0)</x:f>
        <x:v>0</x:v>
      </x:c>
      <x:c r="Z14" s="112" t="n">
        <x:f>IF(AND($G14="Sí",$H14="No",Z$3&gt;=$D14,OR($E14="",Z$3&lt;=$E14)),$C14,0)</x:f>
        <x:v>0</x:v>
      </x:c>
      <x:c r="AA14" s="112" t="n">
        <x:f>IF(AND($G14="Sí",$H14="No",AA$3&gt;=$D14,OR($E14="",AA$3&lt;=$E14)),$C14,0)</x:f>
        <x:v>0</x:v>
      </x:c>
      <x:c r="AB14" s="112" t="n">
        <x:f>IF(AND($G14="Sí",$H14="No",AB$3&gt;=$D14,OR($E14="",AB$3&lt;=$E14)),$C14,0)</x:f>
        <x:v>0</x:v>
      </x:c>
      <x:c r="AC14" s="112" t="n">
        <x:f>IF(AND($G14="Sí",$H14="No",AC$3&gt;=$D14,OR($E14="",AC$3&lt;=$E14)),$C14,0)</x:f>
        <x:v>0</x:v>
      </x:c>
      <x:c r="AD14" s="112" t="n">
        <x:f>IF(AND($G14="Sí",$H14="No",AD$3&gt;=$D14,OR($E14="",AD$3&lt;=$E14)),$C14,0)</x:f>
        <x:v>0</x:v>
      </x:c>
      <x:c r="AE14" s="112" t="n">
        <x:f>IF(AND($G14="Sí",$H14="No",AE$3&gt;=$D14,OR($E14="",AE$3&lt;=$E14)),$C14,0)</x:f>
        <x:v>0</x:v>
      </x:c>
      <x:c r="AF14" s="112" t="n">
        <x:f>IF(AND($G14="Sí",$H14="No",AF$3&gt;=$D14,OR($E14="",AF$3&lt;=$E14)),$C14,0)</x:f>
        <x:v>0</x:v>
      </x:c>
    </x:row>
    <x:row r="15">
      <x:c r="A15" s="107"/>
      <x:c r="B15" s="107"/>
      <x:c r="C15" s="108"/>
      <x:c r="D15" s="106"/>
      <x:c r="E15" s="106"/>
      <x:c r="F15" s="107"/>
      <x:c r="G15" s="107"/>
      <x:c r="H15" s="107"/>
      <x:c r="I15" s="112" t="n">
        <x:f>IF(AND($G15="Sí",$H15="No",I$3&gt;=$D15,OR($E15="",I$3&lt;=$E15)),$C15,0)</x:f>
        <x:v>0</x:v>
      </x:c>
      <x:c r="J15" s="112" t="n">
        <x:f>IF(AND($G15="Sí",$H15="No",J$3&gt;=$D15,OR($E15="",J$3&lt;=$E15)),$C15,0)</x:f>
        <x:v>0</x:v>
      </x:c>
      <x:c r="K15" s="112" t="n">
        <x:f>IF(AND($G15="Sí",$H15="No",K$3&gt;=$D15,OR($E15="",K$3&lt;=$E15)),$C15,0)</x:f>
        <x:v>0</x:v>
      </x:c>
      <x:c r="L15" s="112" t="n">
        <x:f>IF(AND($G15="Sí",$H15="No",L$3&gt;=$D15,OR($E15="",L$3&lt;=$E15)),$C15,0)</x:f>
        <x:v>0</x:v>
      </x:c>
      <x:c r="M15" s="112" t="n">
        <x:f>IF(AND($G15="Sí",$H15="No",M$3&gt;=$D15,OR($E15="",M$3&lt;=$E15)),$C15,0)</x:f>
        <x:v>0</x:v>
      </x:c>
      <x:c r="N15" s="112" t="n">
        <x:f>IF(AND($G15="Sí",$H15="No",N$3&gt;=$D15,OR($E15="",N$3&lt;=$E15)),$C15,0)</x:f>
        <x:v>0</x:v>
      </x:c>
      <x:c r="O15" s="112" t="n">
        <x:f>IF(AND($G15="Sí",$H15="No",O$3&gt;=$D15,OR($E15="",O$3&lt;=$E15)),$C15,0)</x:f>
        <x:v>0</x:v>
      </x:c>
      <x:c r="P15" s="112" t="n">
        <x:f>IF(AND($G15="Sí",$H15="No",P$3&gt;=$D15,OR($E15="",P$3&lt;=$E15)),$C15,0)</x:f>
        <x:v>0</x:v>
      </x:c>
      <x:c r="Q15" s="112" t="n">
        <x:f>IF(AND($G15="Sí",$H15="No",Q$3&gt;=$D15,OR($E15="",Q$3&lt;=$E15)),$C15,0)</x:f>
        <x:v>0</x:v>
      </x:c>
      <x:c r="R15" s="112" t="n">
        <x:f>IF(AND($G15="Sí",$H15="No",R$3&gt;=$D15,OR($E15="",R$3&lt;=$E15)),$C15,0)</x:f>
        <x:v>0</x:v>
      </x:c>
      <x:c r="S15" s="112" t="n">
        <x:f>IF(AND($G15="Sí",$H15="No",S$3&gt;=$D15,OR($E15="",S$3&lt;=$E15)),$C15,0)</x:f>
        <x:v>0</x:v>
      </x:c>
      <x:c r="T15" s="112" t="n">
        <x:f>IF(AND($G15="Sí",$H15="No",T$3&gt;=$D15,OR($E15="",T$3&lt;=$E15)),$C15,0)</x:f>
        <x:v>0</x:v>
      </x:c>
      <x:c r="U15" s="112" t="n">
        <x:f>IF(AND($G15="Sí",$H15="No",U$3&gt;=$D15,OR($E15="",U$3&lt;=$E15)),$C15,0)</x:f>
        <x:v>0</x:v>
      </x:c>
      <x:c r="V15" s="112" t="n">
        <x:f>IF(AND($G15="Sí",$H15="No",V$3&gt;=$D15,OR($E15="",V$3&lt;=$E15)),$C15,0)</x:f>
        <x:v>0</x:v>
      </x:c>
      <x:c r="W15" s="112" t="n">
        <x:f>IF(AND($G15="Sí",$H15="No",W$3&gt;=$D15,OR($E15="",W$3&lt;=$E15)),$C15,0)</x:f>
        <x:v>0</x:v>
      </x:c>
      <x:c r="X15" s="112" t="n">
        <x:f>IF(AND($G15="Sí",$H15="No",X$3&gt;=$D15,OR($E15="",X$3&lt;=$E15)),$C15,0)</x:f>
        <x:v>0</x:v>
      </x:c>
      <x:c r="Y15" s="112" t="n">
        <x:f>IF(AND($G15="Sí",$H15="No",Y$3&gt;=$D15,OR($E15="",Y$3&lt;=$E15)),$C15,0)</x:f>
        <x:v>0</x:v>
      </x:c>
      <x:c r="Z15" s="112" t="n">
        <x:f>IF(AND($G15="Sí",$H15="No",Z$3&gt;=$D15,OR($E15="",Z$3&lt;=$E15)),$C15,0)</x:f>
        <x:v>0</x:v>
      </x:c>
      <x:c r="AA15" s="112" t="n">
        <x:f>IF(AND($G15="Sí",$H15="No",AA$3&gt;=$D15,OR($E15="",AA$3&lt;=$E15)),$C15,0)</x:f>
        <x:v>0</x:v>
      </x:c>
      <x:c r="AB15" s="112" t="n">
        <x:f>IF(AND($G15="Sí",$H15="No",AB$3&gt;=$D15,OR($E15="",AB$3&lt;=$E15)),$C15,0)</x:f>
        <x:v>0</x:v>
      </x:c>
      <x:c r="AC15" s="112" t="n">
        <x:f>IF(AND($G15="Sí",$H15="No",AC$3&gt;=$D15,OR($E15="",AC$3&lt;=$E15)),$C15,0)</x:f>
        <x:v>0</x:v>
      </x:c>
      <x:c r="AD15" s="112" t="n">
        <x:f>IF(AND($G15="Sí",$H15="No",AD$3&gt;=$D15,OR($E15="",AD$3&lt;=$E15)),$C15,0)</x:f>
        <x:v>0</x:v>
      </x:c>
      <x:c r="AE15" s="112" t="n">
        <x:f>IF(AND($G15="Sí",$H15="No",AE$3&gt;=$D15,OR($E15="",AE$3&lt;=$E15)),$C15,0)</x:f>
        <x:v>0</x:v>
      </x:c>
      <x:c r="AF15" s="112" t="n">
        <x:f>IF(AND($G15="Sí",$H15="No",AF$3&gt;=$D15,OR($E15="",AF$3&lt;=$E15)),$C15,0)</x:f>
        <x:v>0</x:v>
      </x:c>
    </x:row>
    <x:row r="16">
      <x:c r="A16" s="107"/>
      <x:c r="B16" s="107"/>
      <x:c r="C16" s="108"/>
      <x:c r="D16" s="106"/>
      <x:c r="E16" s="106"/>
      <x:c r="F16" s="107"/>
      <x:c r="G16" s="107"/>
      <x:c r="H16" s="107"/>
      <x:c r="I16" s="112" t="n">
        <x:f>IF(AND($G16="Sí",$H16="No",I$3&gt;=$D16,OR($E16="",I$3&lt;=$E16)),$C16,0)</x:f>
        <x:v>0</x:v>
      </x:c>
      <x:c r="J16" s="112" t="n">
        <x:f>IF(AND($G16="Sí",$H16="No",J$3&gt;=$D16,OR($E16="",J$3&lt;=$E16)),$C16,0)</x:f>
        <x:v>0</x:v>
      </x:c>
      <x:c r="K16" s="112" t="n">
        <x:f>IF(AND($G16="Sí",$H16="No",K$3&gt;=$D16,OR($E16="",K$3&lt;=$E16)),$C16,0)</x:f>
        <x:v>0</x:v>
      </x:c>
      <x:c r="L16" s="112" t="n">
        <x:f>IF(AND($G16="Sí",$H16="No",L$3&gt;=$D16,OR($E16="",L$3&lt;=$E16)),$C16,0)</x:f>
        <x:v>0</x:v>
      </x:c>
      <x:c r="M16" s="112" t="n">
        <x:f>IF(AND($G16="Sí",$H16="No",M$3&gt;=$D16,OR($E16="",M$3&lt;=$E16)),$C16,0)</x:f>
        <x:v>0</x:v>
      </x:c>
      <x:c r="N16" s="112" t="n">
        <x:f>IF(AND($G16="Sí",$H16="No",N$3&gt;=$D16,OR($E16="",N$3&lt;=$E16)),$C16,0)</x:f>
        <x:v>0</x:v>
      </x:c>
      <x:c r="O16" s="112" t="n">
        <x:f>IF(AND($G16="Sí",$H16="No",O$3&gt;=$D16,OR($E16="",O$3&lt;=$E16)),$C16,0)</x:f>
        <x:v>0</x:v>
      </x:c>
      <x:c r="P16" s="112" t="n">
        <x:f>IF(AND($G16="Sí",$H16="No",P$3&gt;=$D16,OR($E16="",P$3&lt;=$E16)),$C16,0)</x:f>
        <x:v>0</x:v>
      </x:c>
      <x:c r="Q16" s="112" t="n">
        <x:f>IF(AND($G16="Sí",$H16="No",Q$3&gt;=$D16,OR($E16="",Q$3&lt;=$E16)),$C16,0)</x:f>
        <x:v>0</x:v>
      </x:c>
      <x:c r="R16" s="112" t="n">
        <x:f>IF(AND($G16="Sí",$H16="No",R$3&gt;=$D16,OR($E16="",R$3&lt;=$E16)),$C16,0)</x:f>
        <x:v>0</x:v>
      </x:c>
      <x:c r="S16" s="112" t="n">
        <x:f>IF(AND($G16="Sí",$H16="No",S$3&gt;=$D16,OR($E16="",S$3&lt;=$E16)),$C16,0)</x:f>
        <x:v>0</x:v>
      </x:c>
      <x:c r="T16" s="112" t="n">
        <x:f>IF(AND($G16="Sí",$H16="No",T$3&gt;=$D16,OR($E16="",T$3&lt;=$E16)),$C16,0)</x:f>
        <x:v>0</x:v>
      </x:c>
      <x:c r="U16" s="112" t="n">
        <x:f>IF(AND($G16="Sí",$H16="No",U$3&gt;=$D16,OR($E16="",U$3&lt;=$E16)),$C16,0)</x:f>
        <x:v>0</x:v>
      </x:c>
      <x:c r="V16" s="112" t="n">
        <x:f>IF(AND($G16="Sí",$H16="No",V$3&gt;=$D16,OR($E16="",V$3&lt;=$E16)),$C16,0)</x:f>
        <x:v>0</x:v>
      </x:c>
      <x:c r="W16" s="112" t="n">
        <x:f>IF(AND($G16="Sí",$H16="No",W$3&gt;=$D16,OR($E16="",W$3&lt;=$E16)),$C16,0)</x:f>
        <x:v>0</x:v>
      </x:c>
      <x:c r="X16" s="112" t="n">
        <x:f>IF(AND($G16="Sí",$H16="No",X$3&gt;=$D16,OR($E16="",X$3&lt;=$E16)),$C16,0)</x:f>
        <x:v>0</x:v>
      </x:c>
      <x:c r="Y16" s="112" t="n">
        <x:f>IF(AND($G16="Sí",$H16="No",Y$3&gt;=$D16,OR($E16="",Y$3&lt;=$E16)),$C16,0)</x:f>
        <x:v>0</x:v>
      </x:c>
      <x:c r="Z16" s="112" t="n">
        <x:f>IF(AND($G16="Sí",$H16="No",Z$3&gt;=$D16,OR($E16="",Z$3&lt;=$E16)),$C16,0)</x:f>
        <x:v>0</x:v>
      </x:c>
      <x:c r="AA16" s="112" t="n">
        <x:f>IF(AND($G16="Sí",$H16="No",AA$3&gt;=$D16,OR($E16="",AA$3&lt;=$E16)),$C16,0)</x:f>
        <x:v>0</x:v>
      </x:c>
      <x:c r="AB16" s="112" t="n">
        <x:f>IF(AND($G16="Sí",$H16="No",AB$3&gt;=$D16,OR($E16="",AB$3&lt;=$E16)),$C16,0)</x:f>
        <x:v>0</x:v>
      </x:c>
      <x:c r="AC16" s="112" t="n">
        <x:f>IF(AND($G16="Sí",$H16="No",AC$3&gt;=$D16,OR($E16="",AC$3&lt;=$E16)),$C16,0)</x:f>
        <x:v>0</x:v>
      </x:c>
      <x:c r="AD16" s="112" t="n">
        <x:f>IF(AND($G16="Sí",$H16="No",AD$3&gt;=$D16,OR($E16="",AD$3&lt;=$E16)),$C16,0)</x:f>
        <x:v>0</x:v>
      </x:c>
      <x:c r="AE16" s="112" t="n">
        <x:f>IF(AND($G16="Sí",$H16="No",AE$3&gt;=$D16,OR($E16="",AE$3&lt;=$E16)),$C16,0)</x:f>
        <x:v>0</x:v>
      </x:c>
      <x:c r="AF16" s="112" t="n">
        <x:f>IF(AND($G16="Sí",$H16="No",AF$3&gt;=$D16,OR($E16="",AF$3&lt;=$E16)),$C16,0)</x:f>
        <x:v>0</x:v>
      </x:c>
    </x:row>
    <x:row r="17">
      <x:c r="A17" s="107"/>
      <x:c r="B17" s="107"/>
      <x:c r="C17" s="108"/>
      <x:c r="D17" s="106"/>
      <x:c r="E17" s="106"/>
      <x:c r="F17" s="107"/>
      <x:c r="G17" s="107"/>
      <x:c r="H17" s="107"/>
      <x:c r="I17" s="112" t="n">
        <x:f>IF(AND($G17="Sí",$H17="No",I$3&gt;=$D17,OR($E17="",I$3&lt;=$E17)),$C17,0)</x:f>
        <x:v>0</x:v>
      </x:c>
      <x:c r="J17" s="112" t="n">
        <x:f>IF(AND($G17="Sí",$H17="No",J$3&gt;=$D17,OR($E17="",J$3&lt;=$E17)),$C17,0)</x:f>
        <x:v>0</x:v>
      </x:c>
      <x:c r="K17" s="112" t="n">
        <x:f>IF(AND($G17="Sí",$H17="No",K$3&gt;=$D17,OR($E17="",K$3&lt;=$E17)),$C17,0)</x:f>
        <x:v>0</x:v>
      </x:c>
      <x:c r="L17" s="112" t="n">
        <x:f>IF(AND($G17="Sí",$H17="No",L$3&gt;=$D17,OR($E17="",L$3&lt;=$E17)),$C17,0)</x:f>
        <x:v>0</x:v>
      </x:c>
      <x:c r="M17" s="112" t="n">
        <x:f>IF(AND($G17="Sí",$H17="No",M$3&gt;=$D17,OR($E17="",M$3&lt;=$E17)),$C17,0)</x:f>
        <x:v>0</x:v>
      </x:c>
      <x:c r="N17" s="112" t="n">
        <x:f>IF(AND($G17="Sí",$H17="No",N$3&gt;=$D17,OR($E17="",N$3&lt;=$E17)),$C17,0)</x:f>
        <x:v>0</x:v>
      </x:c>
      <x:c r="O17" s="112" t="n">
        <x:f>IF(AND($G17="Sí",$H17="No",O$3&gt;=$D17,OR($E17="",O$3&lt;=$E17)),$C17,0)</x:f>
        <x:v>0</x:v>
      </x:c>
      <x:c r="P17" s="112" t="n">
        <x:f>IF(AND($G17="Sí",$H17="No",P$3&gt;=$D17,OR($E17="",P$3&lt;=$E17)),$C17,0)</x:f>
        <x:v>0</x:v>
      </x:c>
      <x:c r="Q17" s="112" t="n">
        <x:f>IF(AND($G17="Sí",$H17="No",Q$3&gt;=$D17,OR($E17="",Q$3&lt;=$E17)),$C17,0)</x:f>
        <x:v>0</x:v>
      </x:c>
      <x:c r="R17" s="112" t="n">
        <x:f>IF(AND($G17="Sí",$H17="No",R$3&gt;=$D17,OR($E17="",R$3&lt;=$E17)),$C17,0)</x:f>
        <x:v>0</x:v>
      </x:c>
      <x:c r="S17" s="112" t="n">
        <x:f>IF(AND($G17="Sí",$H17="No",S$3&gt;=$D17,OR($E17="",S$3&lt;=$E17)),$C17,0)</x:f>
        <x:v>0</x:v>
      </x:c>
      <x:c r="T17" s="112" t="n">
        <x:f>IF(AND($G17="Sí",$H17="No",T$3&gt;=$D17,OR($E17="",T$3&lt;=$E17)),$C17,0)</x:f>
        <x:v>0</x:v>
      </x:c>
      <x:c r="U17" s="112" t="n">
        <x:f>IF(AND($G17="Sí",$H17="No",U$3&gt;=$D17,OR($E17="",U$3&lt;=$E17)),$C17,0)</x:f>
        <x:v>0</x:v>
      </x:c>
      <x:c r="V17" s="112" t="n">
        <x:f>IF(AND($G17="Sí",$H17="No",V$3&gt;=$D17,OR($E17="",V$3&lt;=$E17)),$C17,0)</x:f>
        <x:v>0</x:v>
      </x:c>
      <x:c r="W17" s="112" t="n">
        <x:f>IF(AND($G17="Sí",$H17="No",W$3&gt;=$D17,OR($E17="",W$3&lt;=$E17)),$C17,0)</x:f>
        <x:v>0</x:v>
      </x:c>
      <x:c r="X17" s="112" t="n">
        <x:f>IF(AND($G17="Sí",$H17="No",X$3&gt;=$D17,OR($E17="",X$3&lt;=$E17)),$C17,0)</x:f>
        <x:v>0</x:v>
      </x:c>
      <x:c r="Y17" s="112" t="n">
        <x:f>IF(AND($G17="Sí",$H17="No",Y$3&gt;=$D17,OR($E17="",Y$3&lt;=$E17)),$C17,0)</x:f>
        <x:v>0</x:v>
      </x:c>
      <x:c r="Z17" s="112" t="n">
        <x:f>IF(AND($G17="Sí",$H17="No",Z$3&gt;=$D17,OR($E17="",Z$3&lt;=$E17)),$C17,0)</x:f>
        <x:v>0</x:v>
      </x:c>
      <x:c r="AA17" s="112" t="n">
        <x:f>IF(AND($G17="Sí",$H17="No",AA$3&gt;=$D17,OR($E17="",AA$3&lt;=$E17)),$C17,0)</x:f>
        <x:v>0</x:v>
      </x:c>
      <x:c r="AB17" s="112" t="n">
        <x:f>IF(AND($G17="Sí",$H17="No",AB$3&gt;=$D17,OR($E17="",AB$3&lt;=$E17)),$C17,0)</x:f>
        <x:v>0</x:v>
      </x:c>
      <x:c r="AC17" s="112" t="n">
        <x:f>IF(AND($G17="Sí",$H17="No",AC$3&gt;=$D17,OR($E17="",AC$3&lt;=$E17)),$C17,0)</x:f>
        <x:v>0</x:v>
      </x:c>
      <x:c r="AD17" s="112" t="n">
        <x:f>IF(AND($G17="Sí",$H17="No",AD$3&gt;=$D17,OR($E17="",AD$3&lt;=$E17)),$C17,0)</x:f>
        <x:v>0</x:v>
      </x:c>
      <x:c r="AE17" s="112" t="n">
        <x:f>IF(AND($G17="Sí",$H17="No",AE$3&gt;=$D17,OR($E17="",AE$3&lt;=$E17)),$C17,0)</x:f>
        <x:v>0</x:v>
      </x:c>
      <x:c r="AF17" s="112" t="n">
        <x:f>IF(AND($G17="Sí",$H17="No",AF$3&gt;=$D17,OR($E17="",AF$3&lt;=$E17)),$C17,0)</x:f>
        <x:v>0</x:v>
      </x:c>
    </x:row>
    <x:row r="18">
      <x:c r="A18" s="107"/>
      <x:c r="B18" s="107"/>
      <x:c r="C18" s="108"/>
      <x:c r="D18" s="106"/>
      <x:c r="E18" s="106"/>
      <x:c r="F18" s="107"/>
      <x:c r="G18" s="107"/>
      <x:c r="H18" s="107"/>
      <x:c r="I18" s="112" t="n">
        <x:f>IF(AND($G18="Sí",$H18="No",I$3&gt;=$D18,OR($E18="",I$3&lt;=$E18)),$C18,0)</x:f>
        <x:v>0</x:v>
      </x:c>
      <x:c r="J18" s="112" t="n">
        <x:f>IF(AND($G18="Sí",$H18="No",J$3&gt;=$D18,OR($E18="",J$3&lt;=$E18)),$C18,0)</x:f>
        <x:v>0</x:v>
      </x:c>
      <x:c r="K18" s="112" t="n">
        <x:f>IF(AND($G18="Sí",$H18="No",K$3&gt;=$D18,OR($E18="",K$3&lt;=$E18)),$C18,0)</x:f>
        <x:v>0</x:v>
      </x:c>
      <x:c r="L18" s="112" t="n">
        <x:f>IF(AND($G18="Sí",$H18="No",L$3&gt;=$D18,OR($E18="",L$3&lt;=$E18)),$C18,0)</x:f>
        <x:v>0</x:v>
      </x:c>
      <x:c r="M18" s="112" t="n">
        <x:f>IF(AND($G18="Sí",$H18="No",M$3&gt;=$D18,OR($E18="",M$3&lt;=$E18)),$C18,0)</x:f>
        <x:v>0</x:v>
      </x:c>
      <x:c r="N18" s="112" t="n">
        <x:f>IF(AND($G18="Sí",$H18="No",N$3&gt;=$D18,OR($E18="",N$3&lt;=$E18)),$C18,0)</x:f>
        <x:v>0</x:v>
      </x:c>
      <x:c r="O18" s="112" t="n">
        <x:f>IF(AND($G18="Sí",$H18="No",O$3&gt;=$D18,OR($E18="",O$3&lt;=$E18)),$C18,0)</x:f>
        <x:v>0</x:v>
      </x:c>
      <x:c r="P18" s="112" t="n">
        <x:f>IF(AND($G18="Sí",$H18="No",P$3&gt;=$D18,OR($E18="",P$3&lt;=$E18)),$C18,0)</x:f>
        <x:v>0</x:v>
      </x:c>
      <x:c r="Q18" s="112" t="n">
        <x:f>IF(AND($G18="Sí",$H18="No",Q$3&gt;=$D18,OR($E18="",Q$3&lt;=$E18)),$C18,0)</x:f>
        <x:v>0</x:v>
      </x:c>
      <x:c r="R18" s="112" t="n">
        <x:f>IF(AND($G18="Sí",$H18="No",R$3&gt;=$D18,OR($E18="",R$3&lt;=$E18)),$C18,0)</x:f>
        <x:v>0</x:v>
      </x:c>
      <x:c r="S18" s="112" t="n">
        <x:f>IF(AND($G18="Sí",$H18="No",S$3&gt;=$D18,OR($E18="",S$3&lt;=$E18)),$C18,0)</x:f>
        <x:v>0</x:v>
      </x:c>
      <x:c r="T18" s="112" t="n">
        <x:f>IF(AND($G18="Sí",$H18="No",T$3&gt;=$D18,OR($E18="",T$3&lt;=$E18)),$C18,0)</x:f>
        <x:v>0</x:v>
      </x:c>
      <x:c r="U18" s="112" t="n">
        <x:f>IF(AND($G18="Sí",$H18="No",U$3&gt;=$D18,OR($E18="",U$3&lt;=$E18)),$C18,0)</x:f>
        <x:v>0</x:v>
      </x:c>
      <x:c r="V18" s="112" t="n">
        <x:f>IF(AND($G18="Sí",$H18="No",V$3&gt;=$D18,OR($E18="",V$3&lt;=$E18)),$C18,0)</x:f>
        <x:v>0</x:v>
      </x:c>
      <x:c r="W18" s="112" t="n">
        <x:f>IF(AND($G18="Sí",$H18="No",W$3&gt;=$D18,OR($E18="",W$3&lt;=$E18)),$C18,0)</x:f>
        <x:v>0</x:v>
      </x:c>
      <x:c r="X18" s="112" t="n">
        <x:f>IF(AND($G18="Sí",$H18="No",X$3&gt;=$D18,OR($E18="",X$3&lt;=$E18)),$C18,0)</x:f>
        <x:v>0</x:v>
      </x:c>
      <x:c r="Y18" s="112" t="n">
        <x:f>IF(AND($G18="Sí",$H18="No",Y$3&gt;=$D18,OR($E18="",Y$3&lt;=$E18)),$C18,0)</x:f>
        <x:v>0</x:v>
      </x:c>
      <x:c r="Z18" s="112" t="n">
        <x:f>IF(AND($G18="Sí",$H18="No",Z$3&gt;=$D18,OR($E18="",Z$3&lt;=$E18)),$C18,0)</x:f>
        <x:v>0</x:v>
      </x:c>
      <x:c r="AA18" s="112" t="n">
        <x:f>IF(AND($G18="Sí",$H18="No",AA$3&gt;=$D18,OR($E18="",AA$3&lt;=$E18)),$C18,0)</x:f>
        <x:v>0</x:v>
      </x:c>
      <x:c r="AB18" s="112" t="n">
        <x:f>IF(AND($G18="Sí",$H18="No",AB$3&gt;=$D18,OR($E18="",AB$3&lt;=$E18)),$C18,0)</x:f>
        <x:v>0</x:v>
      </x:c>
      <x:c r="AC18" s="112" t="n">
        <x:f>IF(AND($G18="Sí",$H18="No",AC$3&gt;=$D18,OR($E18="",AC$3&lt;=$E18)),$C18,0)</x:f>
        <x:v>0</x:v>
      </x:c>
      <x:c r="AD18" s="112" t="n">
        <x:f>IF(AND($G18="Sí",$H18="No",AD$3&gt;=$D18,OR($E18="",AD$3&lt;=$E18)),$C18,0)</x:f>
        <x:v>0</x:v>
      </x:c>
      <x:c r="AE18" s="112" t="n">
        <x:f>IF(AND($G18="Sí",$H18="No",AE$3&gt;=$D18,OR($E18="",AE$3&lt;=$E18)),$C18,0)</x:f>
        <x:v>0</x:v>
      </x:c>
      <x:c r="AF18" s="112" t="n">
        <x:f>IF(AND($G18="Sí",$H18="No",AF$3&gt;=$D18,OR($E18="",AF$3&lt;=$E18)),$C18,0)</x:f>
        <x:v>0</x:v>
      </x:c>
    </x:row>
    <x:row r="19">
      <x:c r="A19" s="107"/>
      <x:c r="B19" s="107"/>
      <x:c r="C19" s="108"/>
      <x:c r="D19" s="106"/>
      <x:c r="E19" s="106"/>
      <x:c r="F19" s="107"/>
      <x:c r="G19" s="107"/>
      <x:c r="H19" s="107"/>
      <x:c r="I19" s="112" t="n">
        <x:f>IF(AND($G19="Sí",$H19="No",I$3&gt;=$D19,OR($E19="",I$3&lt;=$E19)),$C19,0)</x:f>
        <x:v>0</x:v>
      </x:c>
      <x:c r="J19" s="112" t="n">
        <x:f>IF(AND($G19="Sí",$H19="No",J$3&gt;=$D19,OR($E19="",J$3&lt;=$E19)),$C19,0)</x:f>
        <x:v>0</x:v>
      </x:c>
      <x:c r="K19" s="112" t="n">
        <x:f>IF(AND($G19="Sí",$H19="No",K$3&gt;=$D19,OR($E19="",K$3&lt;=$E19)),$C19,0)</x:f>
        <x:v>0</x:v>
      </x:c>
      <x:c r="L19" s="112" t="n">
        <x:f>IF(AND($G19="Sí",$H19="No",L$3&gt;=$D19,OR($E19="",L$3&lt;=$E19)),$C19,0)</x:f>
        <x:v>0</x:v>
      </x:c>
      <x:c r="M19" s="112" t="n">
        <x:f>IF(AND($G19="Sí",$H19="No",M$3&gt;=$D19,OR($E19="",M$3&lt;=$E19)),$C19,0)</x:f>
        <x:v>0</x:v>
      </x:c>
      <x:c r="N19" s="112" t="n">
        <x:f>IF(AND($G19="Sí",$H19="No",N$3&gt;=$D19,OR($E19="",N$3&lt;=$E19)),$C19,0)</x:f>
        <x:v>0</x:v>
      </x:c>
      <x:c r="O19" s="112" t="n">
        <x:f>IF(AND($G19="Sí",$H19="No",O$3&gt;=$D19,OR($E19="",O$3&lt;=$E19)),$C19,0)</x:f>
        <x:v>0</x:v>
      </x:c>
      <x:c r="P19" s="112" t="n">
        <x:f>IF(AND($G19="Sí",$H19="No",P$3&gt;=$D19,OR($E19="",P$3&lt;=$E19)),$C19,0)</x:f>
        <x:v>0</x:v>
      </x:c>
      <x:c r="Q19" s="112" t="n">
        <x:f>IF(AND($G19="Sí",$H19="No",Q$3&gt;=$D19,OR($E19="",Q$3&lt;=$E19)),$C19,0)</x:f>
        <x:v>0</x:v>
      </x:c>
      <x:c r="R19" s="112" t="n">
        <x:f>IF(AND($G19="Sí",$H19="No",R$3&gt;=$D19,OR($E19="",R$3&lt;=$E19)),$C19,0)</x:f>
        <x:v>0</x:v>
      </x:c>
      <x:c r="S19" s="112" t="n">
        <x:f>IF(AND($G19="Sí",$H19="No",S$3&gt;=$D19,OR($E19="",S$3&lt;=$E19)),$C19,0)</x:f>
        <x:v>0</x:v>
      </x:c>
      <x:c r="T19" s="112" t="n">
        <x:f>IF(AND($G19="Sí",$H19="No",T$3&gt;=$D19,OR($E19="",T$3&lt;=$E19)),$C19,0)</x:f>
        <x:v>0</x:v>
      </x:c>
      <x:c r="U19" s="112" t="n">
        <x:f>IF(AND($G19="Sí",$H19="No",U$3&gt;=$D19,OR($E19="",U$3&lt;=$E19)),$C19,0)</x:f>
        <x:v>0</x:v>
      </x:c>
      <x:c r="V19" s="112" t="n">
        <x:f>IF(AND($G19="Sí",$H19="No",V$3&gt;=$D19,OR($E19="",V$3&lt;=$E19)),$C19,0)</x:f>
        <x:v>0</x:v>
      </x:c>
      <x:c r="W19" s="112" t="n">
        <x:f>IF(AND($G19="Sí",$H19="No",W$3&gt;=$D19,OR($E19="",W$3&lt;=$E19)),$C19,0)</x:f>
        <x:v>0</x:v>
      </x:c>
      <x:c r="X19" s="112" t="n">
        <x:f>IF(AND($G19="Sí",$H19="No",X$3&gt;=$D19,OR($E19="",X$3&lt;=$E19)),$C19,0)</x:f>
        <x:v>0</x:v>
      </x:c>
      <x:c r="Y19" s="112" t="n">
        <x:f>IF(AND($G19="Sí",$H19="No",Y$3&gt;=$D19,OR($E19="",Y$3&lt;=$E19)),$C19,0)</x:f>
        <x:v>0</x:v>
      </x:c>
      <x:c r="Z19" s="112" t="n">
        <x:f>IF(AND($G19="Sí",$H19="No",Z$3&gt;=$D19,OR($E19="",Z$3&lt;=$E19)),$C19,0)</x:f>
        <x:v>0</x:v>
      </x:c>
      <x:c r="AA19" s="112" t="n">
        <x:f>IF(AND($G19="Sí",$H19="No",AA$3&gt;=$D19,OR($E19="",AA$3&lt;=$E19)),$C19,0)</x:f>
        <x:v>0</x:v>
      </x:c>
      <x:c r="AB19" s="112" t="n">
        <x:f>IF(AND($G19="Sí",$H19="No",AB$3&gt;=$D19,OR($E19="",AB$3&lt;=$E19)),$C19,0)</x:f>
        <x:v>0</x:v>
      </x:c>
      <x:c r="AC19" s="112" t="n">
        <x:f>IF(AND($G19="Sí",$H19="No",AC$3&gt;=$D19,OR($E19="",AC$3&lt;=$E19)),$C19,0)</x:f>
        <x:v>0</x:v>
      </x:c>
      <x:c r="AD19" s="112" t="n">
        <x:f>IF(AND($G19="Sí",$H19="No",AD$3&gt;=$D19,OR($E19="",AD$3&lt;=$E19)),$C19,0)</x:f>
        <x:v>0</x:v>
      </x:c>
      <x:c r="AE19" s="112" t="n">
        <x:f>IF(AND($G19="Sí",$H19="No",AE$3&gt;=$D19,OR($E19="",AE$3&lt;=$E19)),$C19,0)</x:f>
        <x:v>0</x:v>
      </x:c>
      <x:c r="AF19" s="112" t="n">
        <x:f>IF(AND($G19="Sí",$H19="No",AF$3&gt;=$D19,OR($E19="",AF$3&lt;=$E19)),$C19,0)</x:f>
        <x:v>0</x:v>
      </x:c>
    </x:row>
    <x:row r="20">
      <x:c r="A20" s="107"/>
      <x:c r="B20" s="107"/>
      <x:c r="C20" s="108"/>
      <x:c r="D20" s="106"/>
      <x:c r="E20" s="106"/>
      <x:c r="F20" s="107"/>
      <x:c r="G20" s="107"/>
      <x:c r="H20" s="107"/>
      <x:c r="I20" s="112" t="n">
        <x:f>IF(AND($G20="Sí",$H20="No",I$3&gt;=$D20,OR($E20="",I$3&lt;=$E20)),$C20,0)</x:f>
        <x:v>0</x:v>
      </x:c>
      <x:c r="J20" s="112" t="n">
        <x:f>IF(AND($G20="Sí",$H20="No",J$3&gt;=$D20,OR($E20="",J$3&lt;=$E20)),$C20,0)</x:f>
        <x:v>0</x:v>
      </x:c>
      <x:c r="K20" s="112" t="n">
        <x:f>IF(AND($G20="Sí",$H20="No",K$3&gt;=$D20,OR($E20="",K$3&lt;=$E20)),$C20,0)</x:f>
        <x:v>0</x:v>
      </x:c>
      <x:c r="L20" s="112" t="n">
        <x:f>IF(AND($G20="Sí",$H20="No",L$3&gt;=$D20,OR($E20="",L$3&lt;=$E20)),$C20,0)</x:f>
        <x:v>0</x:v>
      </x:c>
      <x:c r="M20" s="112" t="n">
        <x:f>IF(AND($G20="Sí",$H20="No",M$3&gt;=$D20,OR($E20="",M$3&lt;=$E20)),$C20,0)</x:f>
        <x:v>0</x:v>
      </x:c>
      <x:c r="N20" s="112" t="n">
        <x:f>IF(AND($G20="Sí",$H20="No",N$3&gt;=$D20,OR($E20="",N$3&lt;=$E20)),$C20,0)</x:f>
        <x:v>0</x:v>
      </x:c>
      <x:c r="O20" s="112" t="n">
        <x:f>IF(AND($G20="Sí",$H20="No",O$3&gt;=$D20,OR($E20="",O$3&lt;=$E20)),$C20,0)</x:f>
        <x:v>0</x:v>
      </x:c>
      <x:c r="P20" s="112" t="n">
        <x:f>IF(AND($G20="Sí",$H20="No",P$3&gt;=$D20,OR($E20="",P$3&lt;=$E20)),$C20,0)</x:f>
        <x:v>0</x:v>
      </x:c>
      <x:c r="Q20" s="112" t="n">
        <x:f>IF(AND($G20="Sí",$H20="No",Q$3&gt;=$D20,OR($E20="",Q$3&lt;=$E20)),$C20,0)</x:f>
        <x:v>0</x:v>
      </x:c>
      <x:c r="R20" s="112" t="n">
        <x:f>IF(AND($G20="Sí",$H20="No",R$3&gt;=$D20,OR($E20="",R$3&lt;=$E20)),$C20,0)</x:f>
        <x:v>0</x:v>
      </x:c>
      <x:c r="S20" s="112" t="n">
        <x:f>IF(AND($G20="Sí",$H20="No",S$3&gt;=$D20,OR($E20="",S$3&lt;=$E20)),$C20,0)</x:f>
        <x:v>0</x:v>
      </x:c>
      <x:c r="T20" s="112" t="n">
        <x:f>IF(AND($G20="Sí",$H20="No",T$3&gt;=$D20,OR($E20="",T$3&lt;=$E20)),$C20,0)</x:f>
        <x:v>0</x:v>
      </x:c>
      <x:c r="U20" s="112" t="n">
        <x:f>IF(AND($G20="Sí",$H20="No",U$3&gt;=$D20,OR($E20="",U$3&lt;=$E20)),$C20,0)</x:f>
        <x:v>0</x:v>
      </x:c>
      <x:c r="V20" s="112" t="n">
        <x:f>IF(AND($G20="Sí",$H20="No",V$3&gt;=$D20,OR($E20="",V$3&lt;=$E20)),$C20,0)</x:f>
        <x:v>0</x:v>
      </x:c>
      <x:c r="W20" s="112" t="n">
        <x:f>IF(AND($G20="Sí",$H20="No",W$3&gt;=$D20,OR($E20="",W$3&lt;=$E20)),$C20,0)</x:f>
        <x:v>0</x:v>
      </x:c>
      <x:c r="X20" s="112" t="n">
        <x:f>IF(AND($G20="Sí",$H20="No",X$3&gt;=$D20,OR($E20="",X$3&lt;=$E20)),$C20,0)</x:f>
        <x:v>0</x:v>
      </x:c>
      <x:c r="Y20" s="112" t="n">
        <x:f>IF(AND($G20="Sí",$H20="No",Y$3&gt;=$D20,OR($E20="",Y$3&lt;=$E20)),$C20,0)</x:f>
        <x:v>0</x:v>
      </x:c>
      <x:c r="Z20" s="112" t="n">
        <x:f>IF(AND($G20="Sí",$H20="No",Z$3&gt;=$D20,OR($E20="",Z$3&lt;=$E20)),$C20,0)</x:f>
        <x:v>0</x:v>
      </x:c>
      <x:c r="AA20" s="112" t="n">
        <x:f>IF(AND($G20="Sí",$H20="No",AA$3&gt;=$D20,OR($E20="",AA$3&lt;=$E20)),$C20,0)</x:f>
        <x:v>0</x:v>
      </x:c>
      <x:c r="AB20" s="112" t="n">
        <x:f>IF(AND($G20="Sí",$H20="No",AB$3&gt;=$D20,OR($E20="",AB$3&lt;=$E20)),$C20,0)</x:f>
        <x:v>0</x:v>
      </x:c>
      <x:c r="AC20" s="112" t="n">
        <x:f>IF(AND($G20="Sí",$H20="No",AC$3&gt;=$D20,OR($E20="",AC$3&lt;=$E20)),$C20,0)</x:f>
        <x:v>0</x:v>
      </x:c>
      <x:c r="AD20" s="112" t="n">
        <x:f>IF(AND($G20="Sí",$H20="No",AD$3&gt;=$D20,OR($E20="",AD$3&lt;=$E20)),$C20,0)</x:f>
        <x:v>0</x:v>
      </x:c>
      <x:c r="AE20" s="112" t="n">
        <x:f>IF(AND($G20="Sí",$H20="No",AE$3&gt;=$D20,OR($E20="",AE$3&lt;=$E20)),$C20,0)</x:f>
        <x:v>0</x:v>
      </x:c>
      <x:c r="AF20" s="112" t="n">
        <x:f>IF(AND($G20="Sí",$H20="No",AF$3&gt;=$D20,OR($E20="",AF$3&lt;=$E20)),$C20,0)</x:f>
        <x:v>0</x:v>
      </x:c>
    </x:row>
    <x:row r="21">
      <x:c r="A21" s="107"/>
      <x:c r="B21" s="107"/>
      <x:c r="C21" s="108"/>
      <x:c r="D21" s="106"/>
      <x:c r="E21" s="106"/>
      <x:c r="F21" s="107"/>
      <x:c r="G21" s="107"/>
      <x:c r="H21" s="107"/>
      <x:c r="I21" s="112" t="n">
        <x:f>IF(AND($G21="Sí",$H21="No",I$3&gt;=$D21,OR($E21="",I$3&lt;=$E21)),$C21,0)</x:f>
        <x:v>0</x:v>
      </x:c>
      <x:c r="J21" s="112" t="n">
        <x:f>IF(AND($G21="Sí",$H21="No",J$3&gt;=$D21,OR($E21="",J$3&lt;=$E21)),$C21,0)</x:f>
        <x:v>0</x:v>
      </x:c>
      <x:c r="K21" s="112" t="n">
        <x:f>IF(AND($G21="Sí",$H21="No",K$3&gt;=$D21,OR($E21="",K$3&lt;=$E21)),$C21,0)</x:f>
        <x:v>0</x:v>
      </x:c>
      <x:c r="L21" s="112" t="n">
        <x:f>IF(AND($G21="Sí",$H21="No",L$3&gt;=$D21,OR($E21="",L$3&lt;=$E21)),$C21,0)</x:f>
        <x:v>0</x:v>
      </x:c>
      <x:c r="M21" s="112" t="n">
        <x:f>IF(AND($G21="Sí",$H21="No",M$3&gt;=$D21,OR($E21="",M$3&lt;=$E21)),$C21,0)</x:f>
        <x:v>0</x:v>
      </x:c>
      <x:c r="N21" s="112" t="n">
        <x:f>IF(AND($G21="Sí",$H21="No",N$3&gt;=$D21,OR($E21="",N$3&lt;=$E21)),$C21,0)</x:f>
        <x:v>0</x:v>
      </x:c>
      <x:c r="O21" s="112" t="n">
        <x:f>IF(AND($G21="Sí",$H21="No",O$3&gt;=$D21,OR($E21="",O$3&lt;=$E21)),$C21,0)</x:f>
        <x:v>0</x:v>
      </x:c>
      <x:c r="P21" s="112" t="n">
        <x:f>IF(AND($G21="Sí",$H21="No",P$3&gt;=$D21,OR($E21="",P$3&lt;=$E21)),$C21,0)</x:f>
        <x:v>0</x:v>
      </x:c>
      <x:c r="Q21" s="112" t="n">
        <x:f>IF(AND($G21="Sí",$H21="No",Q$3&gt;=$D21,OR($E21="",Q$3&lt;=$E21)),$C21,0)</x:f>
        <x:v>0</x:v>
      </x:c>
      <x:c r="R21" s="112" t="n">
        <x:f>IF(AND($G21="Sí",$H21="No",R$3&gt;=$D21,OR($E21="",R$3&lt;=$E21)),$C21,0)</x:f>
        <x:v>0</x:v>
      </x:c>
      <x:c r="S21" s="112" t="n">
        <x:f>IF(AND($G21="Sí",$H21="No",S$3&gt;=$D21,OR($E21="",S$3&lt;=$E21)),$C21,0)</x:f>
        <x:v>0</x:v>
      </x:c>
      <x:c r="T21" s="112" t="n">
        <x:f>IF(AND($G21="Sí",$H21="No",T$3&gt;=$D21,OR($E21="",T$3&lt;=$E21)),$C21,0)</x:f>
        <x:v>0</x:v>
      </x:c>
      <x:c r="U21" s="112" t="n">
        <x:f>IF(AND($G21="Sí",$H21="No",U$3&gt;=$D21,OR($E21="",U$3&lt;=$E21)),$C21,0)</x:f>
        <x:v>0</x:v>
      </x:c>
      <x:c r="V21" s="112" t="n">
        <x:f>IF(AND($G21="Sí",$H21="No",V$3&gt;=$D21,OR($E21="",V$3&lt;=$E21)),$C21,0)</x:f>
        <x:v>0</x:v>
      </x:c>
      <x:c r="W21" s="112" t="n">
        <x:f>IF(AND($G21="Sí",$H21="No",W$3&gt;=$D21,OR($E21="",W$3&lt;=$E21)),$C21,0)</x:f>
        <x:v>0</x:v>
      </x:c>
      <x:c r="X21" s="112" t="n">
        <x:f>IF(AND($G21="Sí",$H21="No",X$3&gt;=$D21,OR($E21="",X$3&lt;=$E21)),$C21,0)</x:f>
        <x:v>0</x:v>
      </x:c>
      <x:c r="Y21" s="112" t="n">
        <x:f>IF(AND($G21="Sí",$H21="No",Y$3&gt;=$D21,OR($E21="",Y$3&lt;=$E21)),$C21,0)</x:f>
        <x:v>0</x:v>
      </x:c>
      <x:c r="Z21" s="112" t="n">
        <x:f>IF(AND($G21="Sí",$H21="No",Z$3&gt;=$D21,OR($E21="",Z$3&lt;=$E21)),$C21,0)</x:f>
        <x:v>0</x:v>
      </x:c>
      <x:c r="AA21" s="112" t="n">
        <x:f>IF(AND($G21="Sí",$H21="No",AA$3&gt;=$D21,OR($E21="",AA$3&lt;=$E21)),$C21,0)</x:f>
        <x:v>0</x:v>
      </x:c>
      <x:c r="AB21" s="112" t="n">
        <x:f>IF(AND($G21="Sí",$H21="No",AB$3&gt;=$D21,OR($E21="",AB$3&lt;=$E21)),$C21,0)</x:f>
        <x:v>0</x:v>
      </x:c>
      <x:c r="AC21" s="112" t="n">
        <x:f>IF(AND($G21="Sí",$H21="No",AC$3&gt;=$D21,OR($E21="",AC$3&lt;=$E21)),$C21,0)</x:f>
        <x:v>0</x:v>
      </x:c>
      <x:c r="AD21" s="112" t="n">
        <x:f>IF(AND($G21="Sí",$H21="No",AD$3&gt;=$D21,OR($E21="",AD$3&lt;=$E21)),$C21,0)</x:f>
        <x:v>0</x:v>
      </x:c>
      <x:c r="AE21" s="112" t="n">
        <x:f>IF(AND($G21="Sí",$H21="No",AE$3&gt;=$D21,OR($E21="",AE$3&lt;=$E21)),$C21,0)</x:f>
        <x:v>0</x:v>
      </x:c>
      <x:c r="AF21" s="112" t="n">
        <x:f>IF(AND($G21="Sí",$H21="No",AF$3&gt;=$D21,OR($E21="",AF$3&lt;=$E21)),$C21,0)</x:f>
        <x:v>0</x:v>
      </x:c>
    </x:row>
    <x:row r="22">
      <x:c r="A22" s="107"/>
      <x:c r="B22" s="107"/>
      <x:c r="C22" s="108"/>
      <x:c r="D22" s="106"/>
      <x:c r="E22" s="106"/>
      <x:c r="F22" s="107"/>
      <x:c r="G22" s="107"/>
      <x:c r="H22" s="107"/>
      <x:c r="I22" s="112" t="n">
        <x:f>IF(AND($G22="Sí",$H22="No",I$3&gt;=$D22,OR($E22="",I$3&lt;=$E22)),$C22,0)</x:f>
        <x:v>0</x:v>
      </x:c>
      <x:c r="J22" s="112" t="n">
        <x:f>IF(AND($G22="Sí",$H22="No",J$3&gt;=$D22,OR($E22="",J$3&lt;=$E22)),$C22,0)</x:f>
        <x:v>0</x:v>
      </x:c>
      <x:c r="K22" s="112" t="n">
        <x:f>IF(AND($G22="Sí",$H22="No",K$3&gt;=$D22,OR($E22="",K$3&lt;=$E22)),$C22,0)</x:f>
        <x:v>0</x:v>
      </x:c>
      <x:c r="L22" s="112" t="n">
        <x:f>IF(AND($G22="Sí",$H22="No",L$3&gt;=$D22,OR($E22="",L$3&lt;=$E22)),$C22,0)</x:f>
        <x:v>0</x:v>
      </x:c>
      <x:c r="M22" s="112" t="n">
        <x:f>IF(AND($G22="Sí",$H22="No",M$3&gt;=$D22,OR($E22="",M$3&lt;=$E22)),$C22,0)</x:f>
        <x:v>0</x:v>
      </x:c>
      <x:c r="N22" s="112" t="n">
        <x:f>IF(AND($G22="Sí",$H22="No",N$3&gt;=$D22,OR($E22="",N$3&lt;=$E22)),$C22,0)</x:f>
        <x:v>0</x:v>
      </x:c>
      <x:c r="O22" s="112" t="n">
        <x:f>IF(AND($G22="Sí",$H22="No",O$3&gt;=$D22,OR($E22="",O$3&lt;=$E22)),$C22,0)</x:f>
        <x:v>0</x:v>
      </x:c>
      <x:c r="P22" s="112" t="n">
        <x:f>IF(AND($G22="Sí",$H22="No",P$3&gt;=$D22,OR($E22="",P$3&lt;=$E22)),$C22,0)</x:f>
        <x:v>0</x:v>
      </x:c>
      <x:c r="Q22" s="112" t="n">
        <x:f>IF(AND($G22="Sí",$H22="No",Q$3&gt;=$D22,OR($E22="",Q$3&lt;=$E22)),$C22,0)</x:f>
        <x:v>0</x:v>
      </x:c>
      <x:c r="R22" s="112" t="n">
        <x:f>IF(AND($G22="Sí",$H22="No",R$3&gt;=$D22,OR($E22="",R$3&lt;=$E22)),$C22,0)</x:f>
        <x:v>0</x:v>
      </x:c>
      <x:c r="S22" s="112" t="n">
        <x:f>IF(AND($G22="Sí",$H22="No",S$3&gt;=$D22,OR($E22="",S$3&lt;=$E22)),$C22,0)</x:f>
        <x:v>0</x:v>
      </x:c>
      <x:c r="T22" s="112" t="n">
        <x:f>IF(AND($G22="Sí",$H22="No",T$3&gt;=$D22,OR($E22="",T$3&lt;=$E22)),$C22,0)</x:f>
        <x:v>0</x:v>
      </x:c>
      <x:c r="U22" s="112" t="n">
        <x:f>IF(AND($G22="Sí",$H22="No",U$3&gt;=$D22,OR($E22="",U$3&lt;=$E22)),$C22,0)</x:f>
        <x:v>0</x:v>
      </x:c>
      <x:c r="V22" s="112" t="n">
        <x:f>IF(AND($G22="Sí",$H22="No",V$3&gt;=$D22,OR($E22="",V$3&lt;=$E22)),$C22,0)</x:f>
        <x:v>0</x:v>
      </x:c>
      <x:c r="W22" s="112" t="n">
        <x:f>IF(AND($G22="Sí",$H22="No",W$3&gt;=$D22,OR($E22="",W$3&lt;=$E22)),$C22,0)</x:f>
        <x:v>0</x:v>
      </x:c>
      <x:c r="X22" s="112" t="n">
        <x:f>IF(AND($G22="Sí",$H22="No",X$3&gt;=$D22,OR($E22="",X$3&lt;=$E22)),$C22,0)</x:f>
        <x:v>0</x:v>
      </x:c>
      <x:c r="Y22" s="112" t="n">
        <x:f>IF(AND($G22="Sí",$H22="No",Y$3&gt;=$D22,OR($E22="",Y$3&lt;=$E22)),$C22,0)</x:f>
        <x:v>0</x:v>
      </x:c>
      <x:c r="Z22" s="112" t="n">
        <x:f>IF(AND($G22="Sí",$H22="No",Z$3&gt;=$D22,OR($E22="",Z$3&lt;=$E22)),$C22,0)</x:f>
        <x:v>0</x:v>
      </x:c>
      <x:c r="AA22" s="112" t="n">
        <x:f>IF(AND($G22="Sí",$H22="No",AA$3&gt;=$D22,OR($E22="",AA$3&lt;=$E22)),$C22,0)</x:f>
        <x:v>0</x:v>
      </x:c>
      <x:c r="AB22" s="112" t="n">
        <x:f>IF(AND($G22="Sí",$H22="No",AB$3&gt;=$D22,OR($E22="",AB$3&lt;=$E22)),$C22,0)</x:f>
        <x:v>0</x:v>
      </x:c>
      <x:c r="AC22" s="112" t="n">
        <x:f>IF(AND($G22="Sí",$H22="No",AC$3&gt;=$D22,OR($E22="",AC$3&lt;=$E22)),$C22,0)</x:f>
        <x:v>0</x:v>
      </x:c>
      <x:c r="AD22" s="112" t="n">
        <x:f>IF(AND($G22="Sí",$H22="No",AD$3&gt;=$D22,OR($E22="",AD$3&lt;=$E22)),$C22,0)</x:f>
        <x:v>0</x:v>
      </x:c>
      <x:c r="AE22" s="112" t="n">
        <x:f>IF(AND($G22="Sí",$H22="No",AE$3&gt;=$D22,OR($E22="",AE$3&lt;=$E22)),$C22,0)</x:f>
        <x:v>0</x:v>
      </x:c>
      <x:c r="AF22" s="112" t="n">
        <x:f>IF(AND($G22="Sí",$H22="No",AF$3&gt;=$D22,OR($E22="",AF$3&lt;=$E22)),$C22,0)</x:f>
        <x:v>0</x:v>
      </x:c>
    </x:row>
    <x:row r="23">
      <x:c r="A23" s="107"/>
      <x:c r="B23" s="107"/>
      <x:c r="C23" s="108"/>
      <x:c r="D23" s="106"/>
      <x:c r="E23" s="106"/>
      <x:c r="F23" s="107"/>
      <x:c r="G23" s="107"/>
      <x:c r="H23" s="107"/>
      <x:c r="I23" s="112" t="n">
        <x:f>IF(AND($G23="Sí",$H23="No",I$3&gt;=$D23,OR($E23="",I$3&lt;=$E23)),$C23,0)</x:f>
        <x:v>0</x:v>
      </x:c>
      <x:c r="J23" s="112" t="n">
        <x:f>IF(AND($G23="Sí",$H23="No",J$3&gt;=$D23,OR($E23="",J$3&lt;=$E23)),$C23,0)</x:f>
        <x:v>0</x:v>
      </x:c>
      <x:c r="K23" s="112" t="n">
        <x:f>IF(AND($G23="Sí",$H23="No",K$3&gt;=$D23,OR($E23="",K$3&lt;=$E23)),$C23,0)</x:f>
        <x:v>0</x:v>
      </x:c>
      <x:c r="L23" s="112" t="n">
        <x:f>IF(AND($G23="Sí",$H23="No",L$3&gt;=$D23,OR($E23="",L$3&lt;=$E23)),$C23,0)</x:f>
        <x:v>0</x:v>
      </x:c>
      <x:c r="M23" s="112" t="n">
        <x:f>IF(AND($G23="Sí",$H23="No",M$3&gt;=$D23,OR($E23="",M$3&lt;=$E23)),$C23,0)</x:f>
        <x:v>0</x:v>
      </x:c>
      <x:c r="N23" s="112" t="n">
        <x:f>IF(AND($G23="Sí",$H23="No",N$3&gt;=$D23,OR($E23="",N$3&lt;=$E23)),$C23,0)</x:f>
        <x:v>0</x:v>
      </x:c>
      <x:c r="O23" s="112" t="n">
        <x:f>IF(AND($G23="Sí",$H23="No",O$3&gt;=$D23,OR($E23="",O$3&lt;=$E23)),$C23,0)</x:f>
        <x:v>0</x:v>
      </x:c>
      <x:c r="P23" s="112" t="n">
        <x:f>IF(AND($G23="Sí",$H23="No",P$3&gt;=$D23,OR($E23="",P$3&lt;=$E23)),$C23,0)</x:f>
        <x:v>0</x:v>
      </x:c>
      <x:c r="Q23" s="112" t="n">
        <x:f>IF(AND($G23="Sí",$H23="No",Q$3&gt;=$D23,OR($E23="",Q$3&lt;=$E23)),$C23,0)</x:f>
        <x:v>0</x:v>
      </x:c>
      <x:c r="R23" s="112" t="n">
        <x:f>IF(AND($G23="Sí",$H23="No",R$3&gt;=$D23,OR($E23="",R$3&lt;=$E23)),$C23,0)</x:f>
        <x:v>0</x:v>
      </x:c>
      <x:c r="S23" s="112" t="n">
        <x:f>IF(AND($G23="Sí",$H23="No",S$3&gt;=$D23,OR($E23="",S$3&lt;=$E23)),$C23,0)</x:f>
        <x:v>0</x:v>
      </x:c>
      <x:c r="T23" s="112" t="n">
        <x:f>IF(AND($G23="Sí",$H23="No",T$3&gt;=$D23,OR($E23="",T$3&lt;=$E23)),$C23,0)</x:f>
        <x:v>0</x:v>
      </x:c>
      <x:c r="U23" s="112" t="n">
        <x:f>IF(AND($G23="Sí",$H23="No",U$3&gt;=$D23,OR($E23="",U$3&lt;=$E23)),$C23,0)</x:f>
        <x:v>0</x:v>
      </x:c>
      <x:c r="V23" s="112" t="n">
        <x:f>IF(AND($G23="Sí",$H23="No",V$3&gt;=$D23,OR($E23="",V$3&lt;=$E23)),$C23,0)</x:f>
        <x:v>0</x:v>
      </x:c>
      <x:c r="W23" s="112" t="n">
        <x:f>IF(AND($G23="Sí",$H23="No",W$3&gt;=$D23,OR($E23="",W$3&lt;=$E23)),$C23,0)</x:f>
        <x:v>0</x:v>
      </x:c>
      <x:c r="X23" s="112" t="n">
        <x:f>IF(AND($G23="Sí",$H23="No",X$3&gt;=$D23,OR($E23="",X$3&lt;=$E23)),$C23,0)</x:f>
        <x:v>0</x:v>
      </x:c>
      <x:c r="Y23" s="112" t="n">
        <x:f>IF(AND($G23="Sí",$H23="No",Y$3&gt;=$D23,OR($E23="",Y$3&lt;=$E23)),$C23,0)</x:f>
        <x:v>0</x:v>
      </x:c>
      <x:c r="Z23" s="112" t="n">
        <x:f>IF(AND($G23="Sí",$H23="No",Z$3&gt;=$D23,OR($E23="",Z$3&lt;=$E23)),$C23,0)</x:f>
        <x:v>0</x:v>
      </x:c>
      <x:c r="AA23" s="112" t="n">
        <x:f>IF(AND($G23="Sí",$H23="No",AA$3&gt;=$D23,OR($E23="",AA$3&lt;=$E23)),$C23,0)</x:f>
        <x:v>0</x:v>
      </x:c>
      <x:c r="AB23" s="112" t="n">
        <x:f>IF(AND($G23="Sí",$H23="No",AB$3&gt;=$D23,OR($E23="",AB$3&lt;=$E23)),$C23,0)</x:f>
        <x:v>0</x:v>
      </x:c>
      <x:c r="AC23" s="112" t="n">
        <x:f>IF(AND($G23="Sí",$H23="No",AC$3&gt;=$D23,OR($E23="",AC$3&lt;=$E23)),$C23,0)</x:f>
        <x:v>0</x:v>
      </x:c>
      <x:c r="AD23" s="112" t="n">
        <x:f>IF(AND($G23="Sí",$H23="No",AD$3&gt;=$D23,OR($E23="",AD$3&lt;=$E23)),$C23,0)</x:f>
        <x:v>0</x:v>
      </x:c>
      <x:c r="AE23" s="112" t="n">
        <x:f>IF(AND($G23="Sí",$H23="No",AE$3&gt;=$D23,OR($E23="",AE$3&lt;=$E23)),$C23,0)</x:f>
        <x:v>0</x:v>
      </x:c>
      <x:c r="AF23" s="112" t="n">
        <x:f>IF(AND($G23="Sí",$H23="No",AF$3&gt;=$D23,OR($E23="",AF$3&lt;=$E23)),$C23,0)</x:f>
        <x:v>0</x:v>
      </x:c>
    </x:row>
    <x:row r="24">
      <x:c r="A24" s="107"/>
      <x:c r="B24" s="107"/>
      <x:c r="C24" s="108"/>
      <x:c r="D24" s="106"/>
      <x:c r="E24" s="106"/>
      <x:c r="F24" s="107"/>
      <x:c r="G24" s="107"/>
      <x:c r="H24" s="107"/>
      <x:c r="I24" s="112" t="n">
        <x:f>IF(AND($G24="Sí",$H24="No",I$3&gt;=$D24,OR($E24="",I$3&lt;=$E24)),$C24,0)</x:f>
        <x:v>0</x:v>
      </x:c>
      <x:c r="J24" s="112" t="n">
        <x:f>IF(AND($G24="Sí",$H24="No",J$3&gt;=$D24,OR($E24="",J$3&lt;=$E24)),$C24,0)</x:f>
        <x:v>0</x:v>
      </x:c>
      <x:c r="K24" s="112" t="n">
        <x:f>IF(AND($G24="Sí",$H24="No",K$3&gt;=$D24,OR($E24="",K$3&lt;=$E24)),$C24,0)</x:f>
        <x:v>0</x:v>
      </x:c>
      <x:c r="L24" s="112" t="n">
        <x:f>IF(AND($G24="Sí",$H24="No",L$3&gt;=$D24,OR($E24="",L$3&lt;=$E24)),$C24,0)</x:f>
        <x:v>0</x:v>
      </x:c>
      <x:c r="M24" s="112" t="n">
        <x:f>IF(AND($G24="Sí",$H24="No",M$3&gt;=$D24,OR($E24="",M$3&lt;=$E24)),$C24,0)</x:f>
        <x:v>0</x:v>
      </x:c>
      <x:c r="N24" s="112" t="n">
        <x:f>IF(AND($G24="Sí",$H24="No",N$3&gt;=$D24,OR($E24="",N$3&lt;=$E24)),$C24,0)</x:f>
        <x:v>0</x:v>
      </x:c>
      <x:c r="O24" s="112" t="n">
        <x:f>IF(AND($G24="Sí",$H24="No",O$3&gt;=$D24,OR($E24="",O$3&lt;=$E24)),$C24,0)</x:f>
        <x:v>0</x:v>
      </x:c>
      <x:c r="P24" s="112" t="n">
        <x:f>IF(AND($G24="Sí",$H24="No",P$3&gt;=$D24,OR($E24="",P$3&lt;=$E24)),$C24,0)</x:f>
        <x:v>0</x:v>
      </x:c>
      <x:c r="Q24" s="112" t="n">
        <x:f>IF(AND($G24="Sí",$H24="No",Q$3&gt;=$D24,OR($E24="",Q$3&lt;=$E24)),$C24,0)</x:f>
        <x:v>0</x:v>
      </x:c>
      <x:c r="R24" s="112" t="n">
        <x:f>IF(AND($G24="Sí",$H24="No",R$3&gt;=$D24,OR($E24="",R$3&lt;=$E24)),$C24,0)</x:f>
        <x:v>0</x:v>
      </x:c>
      <x:c r="S24" s="112" t="n">
        <x:f>IF(AND($G24="Sí",$H24="No",S$3&gt;=$D24,OR($E24="",S$3&lt;=$E24)),$C24,0)</x:f>
        <x:v>0</x:v>
      </x:c>
      <x:c r="T24" s="112" t="n">
        <x:f>IF(AND($G24="Sí",$H24="No",T$3&gt;=$D24,OR($E24="",T$3&lt;=$E24)),$C24,0)</x:f>
        <x:v>0</x:v>
      </x:c>
      <x:c r="U24" s="112" t="n">
        <x:f>IF(AND($G24="Sí",$H24="No",U$3&gt;=$D24,OR($E24="",U$3&lt;=$E24)),$C24,0)</x:f>
        <x:v>0</x:v>
      </x:c>
      <x:c r="V24" s="112" t="n">
        <x:f>IF(AND($G24="Sí",$H24="No",V$3&gt;=$D24,OR($E24="",V$3&lt;=$E24)),$C24,0)</x:f>
        <x:v>0</x:v>
      </x:c>
      <x:c r="W24" s="112" t="n">
        <x:f>IF(AND($G24="Sí",$H24="No",W$3&gt;=$D24,OR($E24="",W$3&lt;=$E24)),$C24,0)</x:f>
        <x:v>0</x:v>
      </x:c>
      <x:c r="X24" s="112" t="n">
        <x:f>IF(AND($G24="Sí",$H24="No",X$3&gt;=$D24,OR($E24="",X$3&lt;=$E24)),$C24,0)</x:f>
        <x:v>0</x:v>
      </x:c>
      <x:c r="Y24" s="112" t="n">
        <x:f>IF(AND($G24="Sí",$H24="No",Y$3&gt;=$D24,OR($E24="",Y$3&lt;=$E24)),$C24,0)</x:f>
        <x:v>0</x:v>
      </x:c>
      <x:c r="Z24" s="112" t="n">
        <x:f>IF(AND($G24="Sí",$H24="No",Z$3&gt;=$D24,OR($E24="",Z$3&lt;=$E24)),$C24,0)</x:f>
        <x:v>0</x:v>
      </x:c>
      <x:c r="AA24" s="112" t="n">
        <x:f>IF(AND($G24="Sí",$H24="No",AA$3&gt;=$D24,OR($E24="",AA$3&lt;=$E24)),$C24,0)</x:f>
        <x:v>0</x:v>
      </x:c>
      <x:c r="AB24" s="112" t="n">
        <x:f>IF(AND($G24="Sí",$H24="No",AB$3&gt;=$D24,OR($E24="",AB$3&lt;=$E24)),$C24,0)</x:f>
        <x:v>0</x:v>
      </x:c>
      <x:c r="AC24" s="112" t="n">
        <x:f>IF(AND($G24="Sí",$H24="No",AC$3&gt;=$D24,OR($E24="",AC$3&lt;=$E24)),$C24,0)</x:f>
        <x:v>0</x:v>
      </x:c>
      <x:c r="AD24" s="112" t="n">
        <x:f>IF(AND($G24="Sí",$H24="No",AD$3&gt;=$D24,OR($E24="",AD$3&lt;=$E24)),$C24,0)</x:f>
        <x:v>0</x:v>
      </x:c>
      <x:c r="AE24" s="112" t="n">
        <x:f>IF(AND($G24="Sí",$H24="No",AE$3&gt;=$D24,OR($E24="",AE$3&lt;=$E24)),$C24,0)</x:f>
        <x:v>0</x:v>
      </x:c>
      <x:c r="AF24" s="112" t="n">
        <x:f>IF(AND($G24="Sí",$H24="No",AF$3&gt;=$D24,OR($E24="",AF$3&lt;=$E24)),$C24,0)</x:f>
        <x:v>0</x:v>
      </x:c>
    </x:row>
    <x:row r="25">
      <x:c r="A25" s="107"/>
      <x:c r="B25" s="107"/>
      <x:c r="C25" s="108"/>
      <x:c r="D25" s="106"/>
      <x:c r="E25" s="106"/>
      <x:c r="F25" s="107"/>
      <x:c r="G25" s="107"/>
      <x:c r="H25" s="107"/>
      <x:c r="I25" s="112" t="n">
        <x:f>IF(AND($G25="Sí",$H25="No",I$3&gt;=$D25,OR($E25="",I$3&lt;=$E25)),$C25,0)</x:f>
        <x:v>0</x:v>
      </x:c>
      <x:c r="J25" s="112" t="n">
        <x:f>IF(AND($G25="Sí",$H25="No",J$3&gt;=$D25,OR($E25="",J$3&lt;=$E25)),$C25,0)</x:f>
        <x:v>0</x:v>
      </x:c>
      <x:c r="K25" s="112" t="n">
        <x:f>IF(AND($G25="Sí",$H25="No",K$3&gt;=$D25,OR($E25="",K$3&lt;=$E25)),$C25,0)</x:f>
        <x:v>0</x:v>
      </x:c>
      <x:c r="L25" s="112" t="n">
        <x:f>IF(AND($G25="Sí",$H25="No",L$3&gt;=$D25,OR($E25="",L$3&lt;=$E25)),$C25,0)</x:f>
        <x:v>0</x:v>
      </x:c>
      <x:c r="M25" s="112" t="n">
        <x:f>IF(AND($G25="Sí",$H25="No",M$3&gt;=$D25,OR($E25="",M$3&lt;=$E25)),$C25,0)</x:f>
        <x:v>0</x:v>
      </x:c>
      <x:c r="N25" s="112" t="n">
        <x:f>IF(AND($G25="Sí",$H25="No",N$3&gt;=$D25,OR($E25="",N$3&lt;=$E25)),$C25,0)</x:f>
        <x:v>0</x:v>
      </x:c>
      <x:c r="O25" s="112" t="n">
        <x:f>IF(AND($G25="Sí",$H25="No",O$3&gt;=$D25,OR($E25="",O$3&lt;=$E25)),$C25,0)</x:f>
        <x:v>0</x:v>
      </x:c>
      <x:c r="P25" s="112" t="n">
        <x:f>IF(AND($G25="Sí",$H25="No",P$3&gt;=$D25,OR($E25="",P$3&lt;=$E25)),$C25,0)</x:f>
        <x:v>0</x:v>
      </x:c>
      <x:c r="Q25" s="112" t="n">
        <x:f>IF(AND($G25="Sí",$H25="No",Q$3&gt;=$D25,OR($E25="",Q$3&lt;=$E25)),$C25,0)</x:f>
        <x:v>0</x:v>
      </x:c>
      <x:c r="R25" s="112" t="n">
        <x:f>IF(AND($G25="Sí",$H25="No",R$3&gt;=$D25,OR($E25="",R$3&lt;=$E25)),$C25,0)</x:f>
        <x:v>0</x:v>
      </x:c>
      <x:c r="S25" s="112" t="n">
        <x:f>IF(AND($G25="Sí",$H25="No",S$3&gt;=$D25,OR($E25="",S$3&lt;=$E25)),$C25,0)</x:f>
        <x:v>0</x:v>
      </x:c>
      <x:c r="T25" s="112" t="n">
        <x:f>IF(AND($G25="Sí",$H25="No",T$3&gt;=$D25,OR($E25="",T$3&lt;=$E25)),$C25,0)</x:f>
        <x:v>0</x:v>
      </x:c>
      <x:c r="U25" s="112" t="n">
        <x:f>IF(AND($G25="Sí",$H25="No",U$3&gt;=$D25,OR($E25="",U$3&lt;=$E25)),$C25,0)</x:f>
        <x:v>0</x:v>
      </x:c>
      <x:c r="V25" s="112" t="n">
        <x:f>IF(AND($G25="Sí",$H25="No",V$3&gt;=$D25,OR($E25="",V$3&lt;=$E25)),$C25,0)</x:f>
        <x:v>0</x:v>
      </x:c>
      <x:c r="W25" s="112" t="n">
        <x:f>IF(AND($G25="Sí",$H25="No",W$3&gt;=$D25,OR($E25="",W$3&lt;=$E25)),$C25,0)</x:f>
        <x:v>0</x:v>
      </x:c>
      <x:c r="X25" s="112" t="n">
        <x:f>IF(AND($G25="Sí",$H25="No",X$3&gt;=$D25,OR($E25="",X$3&lt;=$E25)),$C25,0)</x:f>
        <x:v>0</x:v>
      </x:c>
      <x:c r="Y25" s="112" t="n">
        <x:f>IF(AND($G25="Sí",$H25="No",Y$3&gt;=$D25,OR($E25="",Y$3&lt;=$E25)),$C25,0)</x:f>
        <x:v>0</x:v>
      </x:c>
      <x:c r="Z25" s="112" t="n">
        <x:f>IF(AND($G25="Sí",$H25="No",Z$3&gt;=$D25,OR($E25="",Z$3&lt;=$E25)),$C25,0)</x:f>
        <x:v>0</x:v>
      </x:c>
      <x:c r="AA25" s="112" t="n">
        <x:f>IF(AND($G25="Sí",$H25="No",AA$3&gt;=$D25,OR($E25="",AA$3&lt;=$E25)),$C25,0)</x:f>
        <x:v>0</x:v>
      </x:c>
      <x:c r="AB25" s="112" t="n">
        <x:f>IF(AND($G25="Sí",$H25="No",AB$3&gt;=$D25,OR($E25="",AB$3&lt;=$E25)),$C25,0)</x:f>
        <x:v>0</x:v>
      </x:c>
      <x:c r="AC25" s="112" t="n">
        <x:f>IF(AND($G25="Sí",$H25="No",AC$3&gt;=$D25,OR($E25="",AC$3&lt;=$E25)),$C25,0)</x:f>
        <x:v>0</x:v>
      </x:c>
      <x:c r="AD25" s="112" t="n">
        <x:f>IF(AND($G25="Sí",$H25="No",AD$3&gt;=$D25,OR($E25="",AD$3&lt;=$E25)),$C25,0)</x:f>
        <x:v>0</x:v>
      </x:c>
      <x:c r="AE25" s="112" t="n">
        <x:f>IF(AND($G25="Sí",$H25="No",AE$3&gt;=$D25,OR($E25="",AE$3&lt;=$E25)),$C25,0)</x:f>
        <x:v>0</x:v>
      </x:c>
      <x:c r="AF25" s="112" t="n">
        <x:f>IF(AND($G25="Sí",$H25="No",AF$3&gt;=$D25,OR($E25="",AF$3&lt;=$E25)),$C25,0)</x:f>
        <x:v>0</x:v>
      </x:c>
    </x:row>
    <x:row r="26">
      <x:c r="A26" s="107"/>
      <x:c r="B26" s="107"/>
      <x:c r="C26" s="108"/>
      <x:c r="D26" s="106"/>
      <x:c r="E26" s="106"/>
      <x:c r="F26" s="107"/>
      <x:c r="G26" s="107"/>
      <x:c r="H26" s="107"/>
      <x:c r="I26" s="112" t="n">
        <x:f>IF(AND($G26="Sí",$H26="No",I$3&gt;=$D26,OR($E26="",I$3&lt;=$E26)),$C26,0)</x:f>
        <x:v>0</x:v>
      </x:c>
      <x:c r="J26" s="112" t="n">
        <x:f>IF(AND($G26="Sí",$H26="No",J$3&gt;=$D26,OR($E26="",J$3&lt;=$E26)),$C26,0)</x:f>
        <x:v>0</x:v>
      </x:c>
      <x:c r="K26" s="112" t="n">
        <x:f>IF(AND($G26="Sí",$H26="No",K$3&gt;=$D26,OR($E26="",K$3&lt;=$E26)),$C26,0)</x:f>
        <x:v>0</x:v>
      </x:c>
      <x:c r="L26" s="112" t="n">
        <x:f>IF(AND($G26="Sí",$H26="No",L$3&gt;=$D26,OR($E26="",L$3&lt;=$E26)),$C26,0)</x:f>
        <x:v>0</x:v>
      </x:c>
      <x:c r="M26" s="112" t="n">
        <x:f>IF(AND($G26="Sí",$H26="No",M$3&gt;=$D26,OR($E26="",M$3&lt;=$E26)),$C26,0)</x:f>
        <x:v>0</x:v>
      </x:c>
      <x:c r="N26" s="112" t="n">
        <x:f>IF(AND($G26="Sí",$H26="No",N$3&gt;=$D26,OR($E26="",N$3&lt;=$E26)),$C26,0)</x:f>
        <x:v>0</x:v>
      </x:c>
      <x:c r="O26" s="112" t="n">
        <x:f>IF(AND($G26="Sí",$H26="No",O$3&gt;=$D26,OR($E26="",O$3&lt;=$E26)),$C26,0)</x:f>
        <x:v>0</x:v>
      </x:c>
      <x:c r="P26" s="112" t="n">
        <x:f>IF(AND($G26="Sí",$H26="No",P$3&gt;=$D26,OR($E26="",P$3&lt;=$E26)),$C26,0)</x:f>
        <x:v>0</x:v>
      </x:c>
      <x:c r="Q26" s="112" t="n">
        <x:f>IF(AND($G26="Sí",$H26="No",Q$3&gt;=$D26,OR($E26="",Q$3&lt;=$E26)),$C26,0)</x:f>
        <x:v>0</x:v>
      </x:c>
      <x:c r="R26" s="112" t="n">
        <x:f>IF(AND($G26="Sí",$H26="No",R$3&gt;=$D26,OR($E26="",R$3&lt;=$E26)),$C26,0)</x:f>
        <x:v>0</x:v>
      </x:c>
      <x:c r="S26" s="112" t="n">
        <x:f>IF(AND($G26="Sí",$H26="No",S$3&gt;=$D26,OR($E26="",S$3&lt;=$E26)),$C26,0)</x:f>
        <x:v>0</x:v>
      </x:c>
      <x:c r="T26" s="112" t="n">
        <x:f>IF(AND($G26="Sí",$H26="No",T$3&gt;=$D26,OR($E26="",T$3&lt;=$E26)),$C26,0)</x:f>
        <x:v>0</x:v>
      </x:c>
      <x:c r="U26" s="112" t="n">
        <x:f>IF(AND($G26="Sí",$H26="No",U$3&gt;=$D26,OR($E26="",U$3&lt;=$E26)),$C26,0)</x:f>
        <x:v>0</x:v>
      </x:c>
      <x:c r="V26" s="112" t="n">
        <x:f>IF(AND($G26="Sí",$H26="No",V$3&gt;=$D26,OR($E26="",V$3&lt;=$E26)),$C26,0)</x:f>
        <x:v>0</x:v>
      </x:c>
      <x:c r="W26" s="112" t="n">
        <x:f>IF(AND($G26="Sí",$H26="No",W$3&gt;=$D26,OR($E26="",W$3&lt;=$E26)),$C26,0)</x:f>
        <x:v>0</x:v>
      </x:c>
      <x:c r="X26" s="112" t="n">
        <x:f>IF(AND($G26="Sí",$H26="No",X$3&gt;=$D26,OR($E26="",X$3&lt;=$E26)),$C26,0)</x:f>
        <x:v>0</x:v>
      </x:c>
      <x:c r="Y26" s="112" t="n">
        <x:f>IF(AND($G26="Sí",$H26="No",Y$3&gt;=$D26,OR($E26="",Y$3&lt;=$E26)),$C26,0)</x:f>
        <x:v>0</x:v>
      </x:c>
      <x:c r="Z26" s="112" t="n">
        <x:f>IF(AND($G26="Sí",$H26="No",Z$3&gt;=$D26,OR($E26="",Z$3&lt;=$E26)),$C26,0)</x:f>
        <x:v>0</x:v>
      </x:c>
      <x:c r="AA26" s="112" t="n">
        <x:f>IF(AND($G26="Sí",$H26="No",AA$3&gt;=$D26,OR($E26="",AA$3&lt;=$E26)),$C26,0)</x:f>
        <x:v>0</x:v>
      </x:c>
      <x:c r="AB26" s="112" t="n">
        <x:f>IF(AND($G26="Sí",$H26="No",AB$3&gt;=$D26,OR($E26="",AB$3&lt;=$E26)),$C26,0)</x:f>
        <x:v>0</x:v>
      </x:c>
      <x:c r="AC26" s="112" t="n">
        <x:f>IF(AND($G26="Sí",$H26="No",AC$3&gt;=$D26,OR($E26="",AC$3&lt;=$E26)),$C26,0)</x:f>
        <x:v>0</x:v>
      </x:c>
      <x:c r="AD26" s="112" t="n">
        <x:f>IF(AND($G26="Sí",$H26="No",AD$3&gt;=$D26,OR($E26="",AD$3&lt;=$E26)),$C26,0)</x:f>
        <x:v>0</x:v>
      </x:c>
      <x:c r="AE26" s="112" t="n">
        <x:f>IF(AND($G26="Sí",$H26="No",AE$3&gt;=$D26,OR($E26="",AE$3&lt;=$E26)),$C26,0)</x:f>
        <x:v>0</x:v>
      </x:c>
      <x:c r="AF26" s="112" t="n">
        <x:f>IF(AND($G26="Sí",$H26="No",AF$3&gt;=$D26,OR($E26="",AF$3&lt;=$E26)),$C26,0)</x:f>
        <x:v>0</x:v>
      </x:c>
    </x:row>
    <x:row r="27">
      <x:c r="A27" s="107"/>
      <x:c r="B27" s="107"/>
      <x:c r="C27" s="108"/>
      <x:c r="D27" s="106"/>
      <x:c r="E27" s="106"/>
      <x:c r="F27" s="107"/>
      <x:c r="G27" s="107"/>
      <x:c r="H27" s="107"/>
      <x:c r="I27" s="112" t="n">
        <x:f>IF(AND($G27="Sí",$H27="No",I$3&gt;=$D27,OR($E27="",I$3&lt;=$E27)),$C27,0)</x:f>
        <x:v>0</x:v>
      </x:c>
      <x:c r="J27" s="112" t="n">
        <x:f>IF(AND($G27="Sí",$H27="No",J$3&gt;=$D27,OR($E27="",J$3&lt;=$E27)),$C27,0)</x:f>
        <x:v>0</x:v>
      </x:c>
      <x:c r="K27" s="112" t="n">
        <x:f>IF(AND($G27="Sí",$H27="No",K$3&gt;=$D27,OR($E27="",K$3&lt;=$E27)),$C27,0)</x:f>
        <x:v>0</x:v>
      </x:c>
      <x:c r="L27" s="112" t="n">
        <x:f>IF(AND($G27="Sí",$H27="No",L$3&gt;=$D27,OR($E27="",L$3&lt;=$E27)),$C27,0)</x:f>
        <x:v>0</x:v>
      </x:c>
      <x:c r="M27" s="112" t="n">
        <x:f>IF(AND($G27="Sí",$H27="No",M$3&gt;=$D27,OR($E27="",M$3&lt;=$E27)),$C27,0)</x:f>
        <x:v>0</x:v>
      </x:c>
      <x:c r="N27" s="112" t="n">
        <x:f>IF(AND($G27="Sí",$H27="No",N$3&gt;=$D27,OR($E27="",N$3&lt;=$E27)),$C27,0)</x:f>
        <x:v>0</x:v>
      </x:c>
      <x:c r="O27" s="112" t="n">
        <x:f>IF(AND($G27="Sí",$H27="No",O$3&gt;=$D27,OR($E27="",O$3&lt;=$E27)),$C27,0)</x:f>
        <x:v>0</x:v>
      </x:c>
      <x:c r="P27" s="112" t="n">
        <x:f>IF(AND($G27="Sí",$H27="No",P$3&gt;=$D27,OR($E27="",P$3&lt;=$E27)),$C27,0)</x:f>
        <x:v>0</x:v>
      </x:c>
      <x:c r="Q27" s="112" t="n">
        <x:f>IF(AND($G27="Sí",$H27="No",Q$3&gt;=$D27,OR($E27="",Q$3&lt;=$E27)),$C27,0)</x:f>
        <x:v>0</x:v>
      </x:c>
      <x:c r="R27" s="112" t="n">
        <x:f>IF(AND($G27="Sí",$H27="No",R$3&gt;=$D27,OR($E27="",R$3&lt;=$E27)),$C27,0)</x:f>
        <x:v>0</x:v>
      </x:c>
      <x:c r="S27" s="112" t="n">
        <x:f>IF(AND($G27="Sí",$H27="No",S$3&gt;=$D27,OR($E27="",S$3&lt;=$E27)),$C27,0)</x:f>
        <x:v>0</x:v>
      </x:c>
      <x:c r="T27" s="112" t="n">
        <x:f>IF(AND($G27="Sí",$H27="No",T$3&gt;=$D27,OR($E27="",T$3&lt;=$E27)),$C27,0)</x:f>
        <x:v>0</x:v>
      </x:c>
      <x:c r="U27" s="112" t="n">
        <x:f>IF(AND($G27="Sí",$H27="No",U$3&gt;=$D27,OR($E27="",U$3&lt;=$E27)),$C27,0)</x:f>
        <x:v>0</x:v>
      </x:c>
      <x:c r="V27" s="112" t="n">
        <x:f>IF(AND($G27="Sí",$H27="No",V$3&gt;=$D27,OR($E27="",V$3&lt;=$E27)),$C27,0)</x:f>
        <x:v>0</x:v>
      </x:c>
      <x:c r="W27" s="112" t="n">
        <x:f>IF(AND($G27="Sí",$H27="No",W$3&gt;=$D27,OR($E27="",W$3&lt;=$E27)),$C27,0)</x:f>
        <x:v>0</x:v>
      </x:c>
      <x:c r="X27" s="112" t="n">
        <x:f>IF(AND($G27="Sí",$H27="No",X$3&gt;=$D27,OR($E27="",X$3&lt;=$E27)),$C27,0)</x:f>
        <x:v>0</x:v>
      </x:c>
      <x:c r="Y27" s="112" t="n">
        <x:f>IF(AND($G27="Sí",$H27="No",Y$3&gt;=$D27,OR($E27="",Y$3&lt;=$E27)),$C27,0)</x:f>
        <x:v>0</x:v>
      </x:c>
      <x:c r="Z27" s="112" t="n">
        <x:f>IF(AND($G27="Sí",$H27="No",Z$3&gt;=$D27,OR($E27="",Z$3&lt;=$E27)),$C27,0)</x:f>
        <x:v>0</x:v>
      </x:c>
      <x:c r="AA27" s="112" t="n">
        <x:f>IF(AND($G27="Sí",$H27="No",AA$3&gt;=$D27,OR($E27="",AA$3&lt;=$E27)),$C27,0)</x:f>
        <x:v>0</x:v>
      </x:c>
      <x:c r="AB27" s="112" t="n">
        <x:f>IF(AND($G27="Sí",$H27="No",AB$3&gt;=$D27,OR($E27="",AB$3&lt;=$E27)),$C27,0)</x:f>
        <x:v>0</x:v>
      </x:c>
      <x:c r="AC27" s="112" t="n">
        <x:f>IF(AND($G27="Sí",$H27="No",AC$3&gt;=$D27,OR($E27="",AC$3&lt;=$E27)),$C27,0)</x:f>
        <x:v>0</x:v>
      </x:c>
      <x:c r="AD27" s="112" t="n">
        <x:f>IF(AND($G27="Sí",$H27="No",AD$3&gt;=$D27,OR($E27="",AD$3&lt;=$E27)),$C27,0)</x:f>
        <x:v>0</x:v>
      </x:c>
      <x:c r="AE27" s="112" t="n">
        <x:f>IF(AND($G27="Sí",$H27="No",AE$3&gt;=$D27,OR($E27="",AE$3&lt;=$E27)),$C27,0)</x:f>
        <x:v>0</x:v>
      </x:c>
      <x:c r="AF27" s="112" t="n">
        <x:f>IF(AND($G27="Sí",$H27="No",AF$3&gt;=$D27,OR($E27="",AF$3&lt;=$E27)),$C27,0)</x:f>
        <x:v>0</x:v>
      </x:c>
    </x:row>
    <x:row r="28">
      <x:c r="A28" s="107"/>
      <x:c r="B28" s="107"/>
      <x:c r="C28" s="108"/>
      <x:c r="D28" s="106"/>
      <x:c r="E28" s="106"/>
      <x:c r="F28" s="107"/>
      <x:c r="G28" s="107"/>
      <x:c r="H28" s="107"/>
      <x:c r="I28" s="112" t="n">
        <x:f>IF(AND($G28="Sí",$H28="No",I$3&gt;=$D28,OR($E28="",I$3&lt;=$E28)),$C28,0)</x:f>
        <x:v>0</x:v>
      </x:c>
      <x:c r="J28" s="112" t="n">
        <x:f>IF(AND($G28="Sí",$H28="No",J$3&gt;=$D28,OR($E28="",J$3&lt;=$E28)),$C28,0)</x:f>
        <x:v>0</x:v>
      </x:c>
      <x:c r="K28" s="112" t="n">
        <x:f>IF(AND($G28="Sí",$H28="No",K$3&gt;=$D28,OR($E28="",K$3&lt;=$E28)),$C28,0)</x:f>
        <x:v>0</x:v>
      </x:c>
      <x:c r="L28" s="112" t="n">
        <x:f>IF(AND($G28="Sí",$H28="No",L$3&gt;=$D28,OR($E28="",L$3&lt;=$E28)),$C28,0)</x:f>
        <x:v>0</x:v>
      </x:c>
      <x:c r="M28" s="112" t="n">
        <x:f>IF(AND($G28="Sí",$H28="No",M$3&gt;=$D28,OR($E28="",M$3&lt;=$E28)),$C28,0)</x:f>
        <x:v>0</x:v>
      </x:c>
      <x:c r="N28" s="112" t="n">
        <x:f>IF(AND($G28="Sí",$H28="No",N$3&gt;=$D28,OR($E28="",N$3&lt;=$E28)),$C28,0)</x:f>
        <x:v>0</x:v>
      </x:c>
      <x:c r="O28" s="112" t="n">
        <x:f>IF(AND($G28="Sí",$H28="No",O$3&gt;=$D28,OR($E28="",O$3&lt;=$E28)),$C28,0)</x:f>
        <x:v>0</x:v>
      </x:c>
      <x:c r="P28" s="112" t="n">
        <x:f>IF(AND($G28="Sí",$H28="No",P$3&gt;=$D28,OR($E28="",P$3&lt;=$E28)),$C28,0)</x:f>
        <x:v>0</x:v>
      </x:c>
      <x:c r="Q28" s="112" t="n">
        <x:f>IF(AND($G28="Sí",$H28="No",Q$3&gt;=$D28,OR($E28="",Q$3&lt;=$E28)),$C28,0)</x:f>
        <x:v>0</x:v>
      </x:c>
      <x:c r="R28" s="112" t="n">
        <x:f>IF(AND($G28="Sí",$H28="No",R$3&gt;=$D28,OR($E28="",R$3&lt;=$E28)),$C28,0)</x:f>
        <x:v>0</x:v>
      </x:c>
      <x:c r="S28" s="112" t="n">
        <x:f>IF(AND($G28="Sí",$H28="No",S$3&gt;=$D28,OR($E28="",S$3&lt;=$E28)),$C28,0)</x:f>
        <x:v>0</x:v>
      </x:c>
      <x:c r="T28" s="112" t="n">
        <x:f>IF(AND($G28="Sí",$H28="No",T$3&gt;=$D28,OR($E28="",T$3&lt;=$E28)),$C28,0)</x:f>
        <x:v>0</x:v>
      </x:c>
      <x:c r="U28" s="112" t="n">
        <x:f>IF(AND($G28="Sí",$H28="No",U$3&gt;=$D28,OR($E28="",U$3&lt;=$E28)),$C28,0)</x:f>
        <x:v>0</x:v>
      </x:c>
      <x:c r="V28" s="112" t="n">
        <x:f>IF(AND($G28="Sí",$H28="No",V$3&gt;=$D28,OR($E28="",V$3&lt;=$E28)),$C28,0)</x:f>
        <x:v>0</x:v>
      </x:c>
      <x:c r="W28" s="112" t="n">
        <x:f>IF(AND($G28="Sí",$H28="No",W$3&gt;=$D28,OR($E28="",W$3&lt;=$E28)),$C28,0)</x:f>
        <x:v>0</x:v>
      </x:c>
      <x:c r="X28" s="112" t="n">
        <x:f>IF(AND($G28="Sí",$H28="No",X$3&gt;=$D28,OR($E28="",X$3&lt;=$E28)),$C28,0)</x:f>
        <x:v>0</x:v>
      </x:c>
      <x:c r="Y28" s="112" t="n">
        <x:f>IF(AND($G28="Sí",$H28="No",Y$3&gt;=$D28,OR($E28="",Y$3&lt;=$E28)),$C28,0)</x:f>
        <x:v>0</x:v>
      </x:c>
      <x:c r="Z28" s="112" t="n">
        <x:f>IF(AND($G28="Sí",$H28="No",Z$3&gt;=$D28,OR($E28="",Z$3&lt;=$E28)),$C28,0)</x:f>
        <x:v>0</x:v>
      </x:c>
      <x:c r="AA28" s="112" t="n">
        <x:f>IF(AND($G28="Sí",$H28="No",AA$3&gt;=$D28,OR($E28="",AA$3&lt;=$E28)),$C28,0)</x:f>
        <x:v>0</x:v>
      </x:c>
      <x:c r="AB28" s="112" t="n">
        <x:f>IF(AND($G28="Sí",$H28="No",AB$3&gt;=$D28,OR($E28="",AB$3&lt;=$E28)),$C28,0)</x:f>
        <x:v>0</x:v>
      </x:c>
      <x:c r="AC28" s="112" t="n">
        <x:f>IF(AND($G28="Sí",$H28="No",AC$3&gt;=$D28,OR($E28="",AC$3&lt;=$E28)),$C28,0)</x:f>
        <x:v>0</x:v>
      </x:c>
      <x:c r="AD28" s="112" t="n">
        <x:f>IF(AND($G28="Sí",$H28="No",AD$3&gt;=$D28,OR($E28="",AD$3&lt;=$E28)),$C28,0)</x:f>
        <x:v>0</x:v>
      </x:c>
      <x:c r="AE28" s="112" t="n">
        <x:f>IF(AND($G28="Sí",$H28="No",AE$3&gt;=$D28,OR($E28="",AE$3&lt;=$E28)),$C28,0)</x:f>
        <x:v>0</x:v>
      </x:c>
      <x:c r="AF28" s="112" t="n">
        <x:f>IF(AND($G28="Sí",$H28="No",AF$3&gt;=$D28,OR($E28="",AF$3&lt;=$E28)),$C28,0)</x:f>
        <x:v>0</x:v>
      </x:c>
    </x:row>
    <x:row r="29">
      <x:c r="A29" s="107"/>
      <x:c r="B29" s="107"/>
      <x:c r="C29" s="108"/>
      <x:c r="D29" s="106"/>
      <x:c r="E29" s="106"/>
      <x:c r="F29" s="107"/>
      <x:c r="G29" s="107"/>
      <x:c r="H29" s="107"/>
      <x:c r="I29" s="112" t="n">
        <x:f>IF(AND($G29="Sí",$H29="No",I$3&gt;=$D29,OR($E29="",I$3&lt;=$E29)),$C29,0)</x:f>
        <x:v>0</x:v>
      </x:c>
      <x:c r="J29" s="112" t="n">
        <x:f>IF(AND($G29="Sí",$H29="No",J$3&gt;=$D29,OR($E29="",J$3&lt;=$E29)),$C29,0)</x:f>
        <x:v>0</x:v>
      </x:c>
      <x:c r="K29" s="112" t="n">
        <x:f>IF(AND($G29="Sí",$H29="No",K$3&gt;=$D29,OR($E29="",K$3&lt;=$E29)),$C29,0)</x:f>
        <x:v>0</x:v>
      </x:c>
      <x:c r="L29" s="112" t="n">
        <x:f>IF(AND($G29="Sí",$H29="No",L$3&gt;=$D29,OR($E29="",L$3&lt;=$E29)),$C29,0)</x:f>
        <x:v>0</x:v>
      </x:c>
      <x:c r="M29" s="112" t="n">
        <x:f>IF(AND($G29="Sí",$H29="No",M$3&gt;=$D29,OR($E29="",M$3&lt;=$E29)),$C29,0)</x:f>
        <x:v>0</x:v>
      </x:c>
      <x:c r="N29" s="112" t="n">
        <x:f>IF(AND($G29="Sí",$H29="No",N$3&gt;=$D29,OR($E29="",N$3&lt;=$E29)),$C29,0)</x:f>
        <x:v>0</x:v>
      </x:c>
      <x:c r="O29" s="112" t="n">
        <x:f>IF(AND($G29="Sí",$H29="No",O$3&gt;=$D29,OR($E29="",O$3&lt;=$E29)),$C29,0)</x:f>
        <x:v>0</x:v>
      </x:c>
      <x:c r="P29" s="112" t="n">
        <x:f>IF(AND($G29="Sí",$H29="No",P$3&gt;=$D29,OR($E29="",P$3&lt;=$E29)),$C29,0)</x:f>
        <x:v>0</x:v>
      </x:c>
      <x:c r="Q29" s="112" t="n">
        <x:f>IF(AND($G29="Sí",$H29="No",Q$3&gt;=$D29,OR($E29="",Q$3&lt;=$E29)),$C29,0)</x:f>
        <x:v>0</x:v>
      </x:c>
      <x:c r="R29" s="112" t="n">
        <x:f>IF(AND($G29="Sí",$H29="No",R$3&gt;=$D29,OR($E29="",R$3&lt;=$E29)),$C29,0)</x:f>
        <x:v>0</x:v>
      </x:c>
      <x:c r="S29" s="112" t="n">
        <x:f>IF(AND($G29="Sí",$H29="No",S$3&gt;=$D29,OR($E29="",S$3&lt;=$E29)),$C29,0)</x:f>
        <x:v>0</x:v>
      </x:c>
      <x:c r="T29" s="112" t="n">
        <x:f>IF(AND($G29="Sí",$H29="No",T$3&gt;=$D29,OR($E29="",T$3&lt;=$E29)),$C29,0)</x:f>
        <x:v>0</x:v>
      </x:c>
      <x:c r="U29" s="112" t="n">
        <x:f>IF(AND($G29="Sí",$H29="No",U$3&gt;=$D29,OR($E29="",U$3&lt;=$E29)),$C29,0)</x:f>
        <x:v>0</x:v>
      </x:c>
      <x:c r="V29" s="112" t="n">
        <x:f>IF(AND($G29="Sí",$H29="No",V$3&gt;=$D29,OR($E29="",V$3&lt;=$E29)),$C29,0)</x:f>
        <x:v>0</x:v>
      </x:c>
      <x:c r="W29" s="112" t="n">
        <x:f>IF(AND($G29="Sí",$H29="No",W$3&gt;=$D29,OR($E29="",W$3&lt;=$E29)),$C29,0)</x:f>
        <x:v>0</x:v>
      </x:c>
      <x:c r="X29" s="112" t="n">
        <x:f>IF(AND($G29="Sí",$H29="No",X$3&gt;=$D29,OR($E29="",X$3&lt;=$E29)),$C29,0)</x:f>
        <x:v>0</x:v>
      </x:c>
      <x:c r="Y29" s="112" t="n">
        <x:f>IF(AND($G29="Sí",$H29="No",Y$3&gt;=$D29,OR($E29="",Y$3&lt;=$E29)),$C29,0)</x:f>
        <x:v>0</x:v>
      </x:c>
      <x:c r="Z29" s="112" t="n">
        <x:f>IF(AND($G29="Sí",$H29="No",Z$3&gt;=$D29,OR($E29="",Z$3&lt;=$E29)),$C29,0)</x:f>
        <x:v>0</x:v>
      </x:c>
      <x:c r="AA29" s="112" t="n">
        <x:f>IF(AND($G29="Sí",$H29="No",AA$3&gt;=$D29,OR($E29="",AA$3&lt;=$E29)),$C29,0)</x:f>
        <x:v>0</x:v>
      </x:c>
      <x:c r="AB29" s="112" t="n">
        <x:f>IF(AND($G29="Sí",$H29="No",AB$3&gt;=$D29,OR($E29="",AB$3&lt;=$E29)),$C29,0)</x:f>
        <x:v>0</x:v>
      </x:c>
      <x:c r="AC29" s="112" t="n">
        <x:f>IF(AND($G29="Sí",$H29="No",AC$3&gt;=$D29,OR($E29="",AC$3&lt;=$E29)),$C29,0)</x:f>
        <x:v>0</x:v>
      </x:c>
      <x:c r="AD29" s="112" t="n">
        <x:f>IF(AND($G29="Sí",$H29="No",AD$3&gt;=$D29,OR($E29="",AD$3&lt;=$E29)),$C29,0)</x:f>
        <x:v>0</x:v>
      </x:c>
      <x:c r="AE29" s="112" t="n">
        <x:f>IF(AND($G29="Sí",$H29="No",AE$3&gt;=$D29,OR($E29="",AE$3&lt;=$E29)),$C29,0)</x:f>
        <x:v>0</x:v>
      </x:c>
      <x:c r="AF29" s="112" t="n">
        <x:f>IF(AND($G29="Sí",$H29="No",AF$3&gt;=$D29,OR($E29="",AF$3&lt;=$E29)),$C29,0)</x:f>
        <x:v>0</x:v>
      </x:c>
    </x:row>
    <x:row r="30">
      <x:c r="A30" s="107"/>
      <x:c r="B30" s="107"/>
      <x:c r="C30" s="108"/>
      <x:c r="D30" s="106"/>
      <x:c r="E30" s="106"/>
      <x:c r="F30" s="107"/>
      <x:c r="G30" s="107"/>
      <x:c r="H30" s="107"/>
      <x:c r="I30" s="112" t="n">
        <x:f>IF(AND($G30="Sí",$H30="No",I$3&gt;=$D30,OR($E30="",I$3&lt;=$E30)),$C30,0)</x:f>
        <x:v>0</x:v>
      </x:c>
      <x:c r="J30" s="112" t="n">
        <x:f>IF(AND($G30="Sí",$H30="No",J$3&gt;=$D30,OR($E30="",J$3&lt;=$E30)),$C30,0)</x:f>
        <x:v>0</x:v>
      </x:c>
      <x:c r="K30" s="112" t="n">
        <x:f>IF(AND($G30="Sí",$H30="No",K$3&gt;=$D30,OR($E30="",K$3&lt;=$E30)),$C30,0)</x:f>
        <x:v>0</x:v>
      </x:c>
      <x:c r="L30" s="112" t="n">
        <x:f>IF(AND($G30="Sí",$H30="No",L$3&gt;=$D30,OR($E30="",L$3&lt;=$E30)),$C30,0)</x:f>
        <x:v>0</x:v>
      </x:c>
      <x:c r="M30" s="112" t="n">
        <x:f>IF(AND($G30="Sí",$H30="No",M$3&gt;=$D30,OR($E30="",M$3&lt;=$E30)),$C30,0)</x:f>
        <x:v>0</x:v>
      </x:c>
      <x:c r="N30" s="112" t="n">
        <x:f>IF(AND($G30="Sí",$H30="No",N$3&gt;=$D30,OR($E30="",N$3&lt;=$E30)),$C30,0)</x:f>
        <x:v>0</x:v>
      </x:c>
      <x:c r="O30" s="112" t="n">
        <x:f>IF(AND($G30="Sí",$H30="No",O$3&gt;=$D30,OR($E30="",O$3&lt;=$E30)),$C30,0)</x:f>
        <x:v>0</x:v>
      </x:c>
      <x:c r="P30" s="112" t="n">
        <x:f>IF(AND($G30="Sí",$H30="No",P$3&gt;=$D30,OR($E30="",P$3&lt;=$E30)),$C30,0)</x:f>
        <x:v>0</x:v>
      </x:c>
      <x:c r="Q30" s="112" t="n">
        <x:f>IF(AND($G30="Sí",$H30="No",Q$3&gt;=$D30,OR($E30="",Q$3&lt;=$E30)),$C30,0)</x:f>
        <x:v>0</x:v>
      </x:c>
      <x:c r="R30" s="112" t="n">
        <x:f>IF(AND($G30="Sí",$H30="No",R$3&gt;=$D30,OR($E30="",R$3&lt;=$E30)),$C30,0)</x:f>
        <x:v>0</x:v>
      </x:c>
      <x:c r="S30" s="112" t="n">
        <x:f>IF(AND($G30="Sí",$H30="No",S$3&gt;=$D30,OR($E30="",S$3&lt;=$E30)),$C30,0)</x:f>
        <x:v>0</x:v>
      </x:c>
      <x:c r="T30" s="112" t="n">
        <x:f>IF(AND($G30="Sí",$H30="No",T$3&gt;=$D30,OR($E30="",T$3&lt;=$E30)),$C30,0)</x:f>
        <x:v>0</x:v>
      </x:c>
      <x:c r="U30" s="112" t="n">
        <x:f>IF(AND($G30="Sí",$H30="No",U$3&gt;=$D30,OR($E30="",U$3&lt;=$E30)),$C30,0)</x:f>
        <x:v>0</x:v>
      </x:c>
      <x:c r="V30" s="112" t="n">
        <x:f>IF(AND($G30="Sí",$H30="No",V$3&gt;=$D30,OR($E30="",V$3&lt;=$E30)),$C30,0)</x:f>
        <x:v>0</x:v>
      </x:c>
      <x:c r="W30" s="112" t="n">
        <x:f>IF(AND($G30="Sí",$H30="No",W$3&gt;=$D30,OR($E30="",W$3&lt;=$E30)),$C30,0)</x:f>
        <x:v>0</x:v>
      </x:c>
      <x:c r="X30" s="112" t="n">
        <x:f>IF(AND($G30="Sí",$H30="No",X$3&gt;=$D30,OR($E30="",X$3&lt;=$E30)),$C30,0)</x:f>
        <x:v>0</x:v>
      </x:c>
      <x:c r="Y30" s="112" t="n">
        <x:f>IF(AND($G30="Sí",$H30="No",Y$3&gt;=$D30,OR($E30="",Y$3&lt;=$E30)),$C30,0)</x:f>
        <x:v>0</x:v>
      </x:c>
      <x:c r="Z30" s="112" t="n">
        <x:f>IF(AND($G30="Sí",$H30="No",Z$3&gt;=$D30,OR($E30="",Z$3&lt;=$E30)),$C30,0)</x:f>
        <x:v>0</x:v>
      </x:c>
      <x:c r="AA30" s="112" t="n">
        <x:f>IF(AND($G30="Sí",$H30="No",AA$3&gt;=$D30,OR($E30="",AA$3&lt;=$E30)),$C30,0)</x:f>
        <x:v>0</x:v>
      </x:c>
      <x:c r="AB30" s="112" t="n">
        <x:f>IF(AND($G30="Sí",$H30="No",AB$3&gt;=$D30,OR($E30="",AB$3&lt;=$E30)),$C30,0)</x:f>
        <x:v>0</x:v>
      </x:c>
      <x:c r="AC30" s="112" t="n">
        <x:f>IF(AND($G30="Sí",$H30="No",AC$3&gt;=$D30,OR($E30="",AC$3&lt;=$E30)),$C30,0)</x:f>
        <x:v>0</x:v>
      </x:c>
      <x:c r="AD30" s="112" t="n">
        <x:f>IF(AND($G30="Sí",$H30="No",AD$3&gt;=$D30,OR($E30="",AD$3&lt;=$E30)),$C30,0)</x:f>
        <x:v>0</x:v>
      </x:c>
      <x:c r="AE30" s="112" t="n">
        <x:f>IF(AND($G30="Sí",$H30="No",AE$3&gt;=$D30,OR($E30="",AE$3&lt;=$E30)),$C30,0)</x:f>
        <x:v>0</x:v>
      </x:c>
      <x:c r="AF30" s="112" t="n">
        <x:f>IF(AND($G30="Sí",$H30="No",AF$3&gt;=$D30,OR($E30="",AF$3&lt;=$E30)),$C30,0)</x:f>
        <x:v>0</x:v>
      </x:c>
    </x:row>
    <x:row r="31">
      <x:c r="A31" s="107"/>
      <x:c r="B31" s="107"/>
      <x:c r="C31" s="108"/>
      <x:c r="D31" s="106"/>
      <x:c r="E31" s="106"/>
      <x:c r="F31" s="107"/>
      <x:c r="G31" s="107"/>
      <x:c r="H31" s="107"/>
      <x:c r="I31" s="112" t="n">
        <x:f>IF(AND($G31="Sí",$H31="No",I$3&gt;=$D31,OR($E31="",I$3&lt;=$E31)),$C31,0)</x:f>
        <x:v>0</x:v>
      </x:c>
      <x:c r="J31" s="112" t="n">
        <x:f>IF(AND($G31="Sí",$H31="No",J$3&gt;=$D31,OR($E31="",J$3&lt;=$E31)),$C31,0)</x:f>
        <x:v>0</x:v>
      </x:c>
      <x:c r="K31" s="112" t="n">
        <x:f>IF(AND($G31="Sí",$H31="No",K$3&gt;=$D31,OR($E31="",K$3&lt;=$E31)),$C31,0)</x:f>
        <x:v>0</x:v>
      </x:c>
      <x:c r="L31" s="112" t="n">
        <x:f>IF(AND($G31="Sí",$H31="No",L$3&gt;=$D31,OR($E31="",L$3&lt;=$E31)),$C31,0)</x:f>
        <x:v>0</x:v>
      </x:c>
      <x:c r="M31" s="112" t="n">
        <x:f>IF(AND($G31="Sí",$H31="No",M$3&gt;=$D31,OR($E31="",M$3&lt;=$E31)),$C31,0)</x:f>
        <x:v>0</x:v>
      </x:c>
      <x:c r="N31" s="112" t="n">
        <x:f>IF(AND($G31="Sí",$H31="No",N$3&gt;=$D31,OR($E31="",N$3&lt;=$E31)),$C31,0)</x:f>
        <x:v>0</x:v>
      </x:c>
      <x:c r="O31" s="112" t="n">
        <x:f>IF(AND($G31="Sí",$H31="No",O$3&gt;=$D31,OR($E31="",O$3&lt;=$E31)),$C31,0)</x:f>
        <x:v>0</x:v>
      </x:c>
      <x:c r="P31" s="112" t="n">
        <x:f>IF(AND($G31="Sí",$H31="No",P$3&gt;=$D31,OR($E31="",P$3&lt;=$E31)),$C31,0)</x:f>
        <x:v>0</x:v>
      </x:c>
      <x:c r="Q31" s="112" t="n">
        <x:f>IF(AND($G31="Sí",$H31="No",Q$3&gt;=$D31,OR($E31="",Q$3&lt;=$E31)),$C31,0)</x:f>
        <x:v>0</x:v>
      </x:c>
      <x:c r="R31" s="112" t="n">
        <x:f>IF(AND($G31="Sí",$H31="No",R$3&gt;=$D31,OR($E31="",R$3&lt;=$E31)),$C31,0)</x:f>
        <x:v>0</x:v>
      </x:c>
      <x:c r="S31" s="112" t="n">
        <x:f>IF(AND($G31="Sí",$H31="No",S$3&gt;=$D31,OR($E31="",S$3&lt;=$E31)),$C31,0)</x:f>
        <x:v>0</x:v>
      </x:c>
      <x:c r="T31" s="112" t="n">
        <x:f>IF(AND($G31="Sí",$H31="No",T$3&gt;=$D31,OR($E31="",T$3&lt;=$E31)),$C31,0)</x:f>
        <x:v>0</x:v>
      </x:c>
      <x:c r="U31" s="112" t="n">
        <x:f>IF(AND($G31="Sí",$H31="No",U$3&gt;=$D31,OR($E31="",U$3&lt;=$E31)),$C31,0)</x:f>
        <x:v>0</x:v>
      </x:c>
      <x:c r="V31" s="112" t="n">
        <x:f>IF(AND($G31="Sí",$H31="No",V$3&gt;=$D31,OR($E31="",V$3&lt;=$E31)),$C31,0)</x:f>
        <x:v>0</x:v>
      </x:c>
      <x:c r="W31" s="112" t="n">
        <x:f>IF(AND($G31="Sí",$H31="No",W$3&gt;=$D31,OR($E31="",W$3&lt;=$E31)),$C31,0)</x:f>
        <x:v>0</x:v>
      </x:c>
      <x:c r="X31" s="112" t="n">
        <x:f>IF(AND($G31="Sí",$H31="No",X$3&gt;=$D31,OR($E31="",X$3&lt;=$E31)),$C31,0)</x:f>
        <x:v>0</x:v>
      </x:c>
      <x:c r="Y31" s="112" t="n">
        <x:f>IF(AND($G31="Sí",$H31="No",Y$3&gt;=$D31,OR($E31="",Y$3&lt;=$E31)),$C31,0)</x:f>
        <x:v>0</x:v>
      </x:c>
      <x:c r="Z31" s="112" t="n">
        <x:f>IF(AND($G31="Sí",$H31="No",Z$3&gt;=$D31,OR($E31="",Z$3&lt;=$E31)),$C31,0)</x:f>
        <x:v>0</x:v>
      </x:c>
      <x:c r="AA31" s="112" t="n">
        <x:f>IF(AND($G31="Sí",$H31="No",AA$3&gt;=$D31,OR($E31="",AA$3&lt;=$E31)),$C31,0)</x:f>
        <x:v>0</x:v>
      </x:c>
      <x:c r="AB31" s="112" t="n">
        <x:f>IF(AND($G31="Sí",$H31="No",AB$3&gt;=$D31,OR($E31="",AB$3&lt;=$E31)),$C31,0)</x:f>
        <x:v>0</x:v>
      </x:c>
      <x:c r="AC31" s="112" t="n">
        <x:f>IF(AND($G31="Sí",$H31="No",AC$3&gt;=$D31,OR($E31="",AC$3&lt;=$E31)),$C31,0)</x:f>
        <x:v>0</x:v>
      </x:c>
      <x:c r="AD31" s="112" t="n">
        <x:f>IF(AND($G31="Sí",$H31="No",AD$3&gt;=$D31,OR($E31="",AD$3&lt;=$E31)),$C31,0)</x:f>
        <x:v>0</x:v>
      </x:c>
      <x:c r="AE31" s="112" t="n">
        <x:f>IF(AND($G31="Sí",$H31="No",AE$3&gt;=$D31,OR($E31="",AE$3&lt;=$E31)),$C31,0)</x:f>
        <x:v>0</x:v>
      </x:c>
      <x:c r="AF31" s="112" t="n">
        <x:f>IF(AND($G31="Sí",$H31="No",AF$3&gt;=$D31,OR($E31="",AF$3&lt;=$E31)),$C31,0)</x:f>
        <x:v>0</x:v>
      </x:c>
    </x:row>
    <x:row r="32">
      <x:c r="A32" s="107"/>
      <x:c r="B32" s="107"/>
      <x:c r="C32" s="108"/>
      <x:c r="D32" s="106"/>
      <x:c r="E32" s="106"/>
      <x:c r="F32" s="107"/>
      <x:c r="G32" s="107"/>
      <x:c r="H32" s="107"/>
      <x:c r="I32" s="112" t="n">
        <x:f>IF(AND($G32="Sí",$H32="No",I$3&gt;=$D32,OR($E32="",I$3&lt;=$E32)),$C32,0)</x:f>
        <x:v>0</x:v>
      </x:c>
      <x:c r="J32" s="112" t="n">
        <x:f>IF(AND($G32="Sí",$H32="No",J$3&gt;=$D32,OR($E32="",J$3&lt;=$E32)),$C32,0)</x:f>
        <x:v>0</x:v>
      </x:c>
      <x:c r="K32" s="112" t="n">
        <x:f>IF(AND($G32="Sí",$H32="No",K$3&gt;=$D32,OR($E32="",K$3&lt;=$E32)),$C32,0)</x:f>
        <x:v>0</x:v>
      </x:c>
      <x:c r="L32" s="112" t="n">
        <x:f>IF(AND($G32="Sí",$H32="No",L$3&gt;=$D32,OR($E32="",L$3&lt;=$E32)),$C32,0)</x:f>
        <x:v>0</x:v>
      </x:c>
      <x:c r="M32" s="112" t="n">
        <x:f>IF(AND($G32="Sí",$H32="No",M$3&gt;=$D32,OR($E32="",M$3&lt;=$E32)),$C32,0)</x:f>
        <x:v>0</x:v>
      </x:c>
      <x:c r="N32" s="112" t="n">
        <x:f>IF(AND($G32="Sí",$H32="No",N$3&gt;=$D32,OR($E32="",N$3&lt;=$E32)),$C32,0)</x:f>
        <x:v>0</x:v>
      </x:c>
      <x:c r="O32" s="112" t="n">
        <x:f>IF(AND($G32="Sí",$H32="No",O$3&gt;=$D32,OR($E32="",O$3&lt;=$E32)),$C32,0)</x:f>
        <x:v>0</x:v>
      </x:c>
      <x:c r="P32" s="112" t="n">
        <x:f>IF(AND($G32="Sí",$H32="No",P$3&gt;=$D32,OR($E32="",P$3&lt;=$E32)),$C32,0)</x:f>
        <x:v>0</x:v>
      </x:c>
      <x:c r="Q32" s="112" t="n">
        <x:f>IF(AND($G32="Sí",$H32="No",Q$3&gt;=$D32,OR($E32="",Q$3&lt;=$E32)),$C32,0)</x:f>
        <x:v>0</x:v>
      </x:c>
      <x:c r="R32" s="112" t="n">
        <x:f>IF(AND($G32="Sí",$H32="No",R$3&gt;=$D32,OR($E32="",R$3&lt;=$E32)),$C32,0)</x:f>
        <x:v>0</x:v>
      </x:c>
      <x:c r="S32" s="112" t="n">
        <x:f>IF(AND($G32="Sí",$H32="No",S$3&gt;=$D32,OR($E32="",S$3&lt;=$E32)),$C32,0)</x:f>
        <x:v>0</x:v>
      </x:c>
      <x:c r="T32" s="112" t="n">
        <x:f>IF(AND($G32="Sí",$H32="No",T$3&gt;=$D32,OR($E32="",T$3&lt;=$E32)),$C32,0)</x:f>
        <x:v>0</x:v>
      </x:c>
      <x:c r="U32" s="112" t="n">
        <x:f>IF(AND($G32="Sí",$H32="No",U$3&gt;=$D32,OR($E32="",U$3&lt;=$E32)),$C32,0)</x:f>
        <x:v>0</x:v>
      </x:c>
      <x:c r="V32" s="112" t="n">
        <x:f>IF(AND($G32="Sí",$H32="No",V$3&gt;=$D32,OR($E32="",V$3&lt;=$E32)),$C32,0)</x:f>
        <x:v>0</x:v>
      </x:c>
      <x:c r="W32" s="112" t="n">
        <x:f>IF(AND($G32="Sí",$H32="No",W$3&gt;=$D32,OR($E32="",W$3&lt;=$E32)),$C32,0)</x:f>
        <x:v>0</x:v>
      </x:c>
      <x:c r="X32" s="112" t="n">
        <x:f>IF(AND($G32="Sí",$H32="No",X$3&gt;=$D32,OR($E32="",X$3&lt;=$E32)),$C32,0)</x:f>
        <x:v>0</x:v>
      </x:c>
      <x:c r="Y32" s="112" t="n">
        <x:f>IF(AND($G32="Sí",$H32="No",Y$3&gt;=$D32,OR($E32="",Y$3&lt;=$E32)),$C32,0)</x:f>
        <x:v>0</x:v>
      </x:c>
      <x:c r="Z32" s="112" t="n">
        <x:f>IF(AND($G32="Sí",$H32="No",Z$3&gt;=$D32,OR($E32="",Z$3&lt;=$E32)),$C32,0)</x:f>
        <x:v>0</x:v>
      </x:c>
      <x:c r="AA32" s="112" t="n">
        <x:f>IF(AND($G32="Sí",$H32="No",AA$3&gt;=$D32,OR($E32="",AA$3&lt;=$E32)),$C32,0)</x:f>
        <x:v>0</x:v>
      </x:c>
      <x:c r="AB32" s="112" t="n">
        <x:f>IF(AND($G32="Sí",$H32="No",AB$3&gt;=$D32,OR($E32="",AB$3&lt;=$E32)),$C32,0)</x:f>
        <x:v>0</x:v>
      </x:c>
      <x:c r="AC32" s="112" t="n">
        <x:f>IF(AND($G32="Sí",$H32="No",AC$3&gt;=$D32,OR($E32="",AC$3&lt;=$E32)),$C32,0)</x:f>
        <x:v>0</x:v>
      </x:c>
      <x:c r="AD32" s="112" t="n">
        <x:f>IF(AND($G32="Sí",$H32="No",AD$3&gt;=$D32,OR($E32="",AD$3&lt;=$E32)),$C32,0)</x:f>
        <x:v>0</x:v>
      </x:c>
      <x:c r="AE32" s="112" t="n">
        <x:f>IF(AND($G32="Sí",$H32="No",AE$3&gt;=$D32,OR($E32="",AE$3&lt;=$E32)),$C32,0)</x:f>
        <x:v>0</x:v>
      </x:c>
      <x:c r="AF32" s="112" t="n">
        <x:f>IF(AND($G32="Sí",$H32="No",AF$3&gt;=$D32,OR($E32="",AF$3&lt;=$E32)),$C32,0)</x:f>
        <x:v>0</x:v>
      </x:c>
    </x:row>
    <x:row r="33">
      <x:c r="A33" s="107"/>
      <x:c r="B33" s="107"/>
      <x:c r="C33" s="108"/>
      <x:c r="D33" s="106"/>
      <x:c r="E33" s="106"/>
      <x:c r="F33" s="107"/>
      <x:c r="G33" s="107"/>
      <x:c r="H33" s="107"/>
      <x:c r="I33" s="112" t="n">
        <x:f>IF(AND($G33="Sí",$H33="No",I$3&gt;=$D33,OR($E33="",I$3&lt;=$E33)),$C33,0)</x:f>
        <x:v>0</x:v>
      </x:c>
      <x:c r="J33" s="112" t="n">
        <x:f>IF(AND($G33="Sí",$H33="No",J$3&gt;=$D33,OR($E33="",J$3&lt;=$E33)),$C33,0)</x:f>
        <x:v>0</x:v>
      </x:c>
      <x:c r="K33" s="112" t="n">
        <x:f>IF(AND($G33="Sí",$H33="No",K$3&gt;=$D33,OR($E33="",K$3&lt;=$E33)),$C33,0)</x:f>
        <x:v>0</x:v>
      </x:c>
      <x:c r="L33" s="112" t="n">
        <x:f>IF(AND($G33="Sí",$H33="No",L$3&gt;=$D33,OR($E33="",L$3&lt;=$E33)),$C33,0)</x:f>
        <x:v>0</x:v>
      </x:c>
      <x:c r="M33" s="112" t="n">
        <x:f>IF(AND($G33="Sí",$H33="No",M$3&gt;=$D33,OR($E33="",M$3&lt;=$E33)),$C33,0)</x:f>
        <x:v>0</x:v>
      </x:c>
      <x:c r="N33" s="112" t="n">
        <x:f>IF(AND($G33="Sí",$H33="No",N$3&gt;=$D33,OR($E33="",N$3&lt;=$E33)),$C33,0)</x:f>
        <x:v>0</x:v>
      </x:c>
      <x:c r="O33" s="112" t="n">
        <x:f>IF(AND($G33="Sí",$H33="No",O$3&gt;=$D33,OR($E33="",O$3&lt;=$E33)),$C33,0)</x:f>
        <x:v>0</x:v>
      </x:c>
      <x:c r="P33" s="112" t="n">
        <x:f>IF(AND($G33="Sí",$H33="No",P$3&gt;=$D33,OR($E33="",P$3&lt;=$E33)),$C33,0)</x:f>
        <x:v>0</x:v>
      </x:c>
      <x:c r="Q33" s="112" t="n">
        <x:f>IF(AND($G33="Sí",$H33="No",Q$3&gt;=$D33,OR($E33="",Q$3&lt;=$E33)),$C33,0)</x:f>
        <x:v>0</x:v>
      </x:c>
      <x:c r="R33" s="112" t="n">
        <x:f>IF(AND($G33="Sí",$H33="No",R$3&gt;=$D33,OR($E33="",R$3&lt;=$E33)),$C33,0)</x:f>
        <x:v>0</x:v>
      </x:c>
      <x:c r="S33" s="112" t="n">
        <x:f>IF(AND($G33="Sí",$H33="No",S$3&gt;=$D33,OR($E33="",S$3&lt;=$E33)),$C33,0)</x:f>
        <x:v>0</x:v>
      </x:c>
      <x:c r="T33" s="112" t="n">
        <x:f>IF(AND($G33="Sí",$H33="No",T$3&gt;=$D33,OR($E33="",T$3&lt;=$E33)),$C33,0)</x:f>
        <x:v>0</x:v>
      </x:c>
      <x:c r="U33" s="112" t="n">
        <x:f>IF(AND($G33="Sí",$H33="No",U$3&gt;=$D33,OR($E33="",U$3&lt;=$E33)),$C33,0)</x:f>
        <x:v>0</x:v>
      </x:c>
      <x:c r="V33" s="112" t="n">
        <x:f>IF(AND($G33="Sí",$H33="No",V$3&gt;=$D33,OR($E33="",V$3&lt;=$E33)),$C33,0)</x:f>
        <x:v>0</x:v>
      </x:c>
      <x:c r="W33" s="112" t="n">
        <x:f>IF(AND($G33="Sí",$H33="No",W$3&gt;=$D33,OR($E33="",W$3&lt;=$E33)),$C33,0)</x:f>
        <x:v>0</x:v>
      </x:c>
      <x:c r="X33" s="112" t="n">
        <x:f>IF(AND($G33="Sí",$H33="No",X$3&gt;=$D33,OR($E33="",X$3&lt;=$E33)),$C33,0)</x:f>
        <x:v>0</x:v>
      </x:c>
      <x:c r="Y33" s="112" t="n">
        <x:f>IF(AND($G33="Sí",$H33="No",Y$3&gt;=$D33,OR($E33="",Y$3&lt;=$E33)),$C33,0)</x:f>
        <x:v>0</x:v>
      </x:c>
      <x:c r="Z33" s="112" t="n">
        <x:f>IF(AND($G33="Sí",$H33="No",Z$3&gt;=$D33,OR($E33="",Z$3&lt;=$E33)),$C33,0)</x:f>
        <x:v>0</x:v>
      </x:c>
      <x:c r="AA33" s="112" t="n">
        <x:f>IF(AND($G33="Sí",$H33="No",AA$3&gt;=$D33,OR($E33="",AA$3&lt;=$E33)),$C33,0)</x:f>
        <x:v>0</x:v>
      </x:c>
      <x:c r="AB33" s="112" t="n">
        <x:f>IF(AND($G33="Sí",$H33="No",AB$3&gt;=$D33,OR($E33="",AB$3&lt;=$E33)),$C33,0)</x:f>
        <x:v>0</x:v>
      </x:c>
      <x:c r="AC33" s="112" t="n">
        <x:f>IF(AND($G33="Sí",$H33="No",AC$3&gt;=$D33,OR($E33="",AC$3&lt;=$E33)),$C33,0)</x:f>
        <x:v>0</x:v>
      </x:c>
      <x:c r="AD33" s="112" t="n">
        <x:f>IF(AND($G33="Sí",$H33="No",AD$3&gt;=$D33,OR($E33="",AD$3&lt;=$E33)),$C33,0)</x:f>
        <x:v>0</x:v>
      </x:c>
      <x:c r="AE33" s="112" t="n">
        <x:f>IF(AND($G33="Sí",$H33="No",AE$3&gt;=$D33,OR($E33="",AE$3&lt;=$E33)),$C33,0)</x:f>
        <x:v>0</x:v>
      </x:c>
      <x:c r="AF33" s="112" t="n">
        <x:f>IF(AND($G33="Sí",$H33="No",AF$3&gt;=$D33,OR($E33="",AF$3&lt;=$E33)),$C33,0)</x:f>
        <x:v>0</x:v>
      </x:c>
    </x:row>
    <x:row r="34">
      <x:c r="A34" s="107"/>
      <x:c r="B34" s="107"/>
      <x:c r="C34" s="108"/>
      <x:c r="D34" s="106"/>
      <x:c r="E34" s="106"/>
      <x:c r="F34" s="107"/>
      <x:c r="G34" s="107"/>
      <x:c r="H34" s="107"/>
      <x:c r="I34" s="112" t="n">
        <x:f>IF(AND($G34="Sí",$H34="No",I$3&gt;=$D34,OR($E34="",I$3&lt;=$E34)),$C34,0)</x:f>
        <x:v>0</x:v>
      </x:c>
      <x:c r="J34" s="112" t="n">
        <x:f>IF(AND($G34="Sí",$H34="No",J$3&gt;=$D34,OR($E34="",J$3&lt;=$E34)),$C34,0)</x:f>
        <x:v>0</x:v>
      </x:c>
      <x:c r="K34" s="112" t="n">
        <x:f>IF(AND($G34="Sí",$H34="No",K$3&gt;=$D34,OR($E34="",K$3&lt;=$E34)),$C34,0)</x:f>
        <x:v>0</x:v>
      </x:c>
      <x:c r="L34" s="112" t="n">
        <x:f>IF(AND($G34="Sí",$H34="No",L$3&gt;=$D34,OR($E34="",L$3&lt;=$E34)),$C34,0)</x:f>
        <x:v>0</x:v>
      </x:c>
      <x:c r="M34" s="112" t="n">
        <x:f>IF(AND($G34="Sí",$H34="No",M$3&gt;=$D34,OR($E34="",M$3&lt;=$E34)),$C34,0)</x:f>
        <x:v>0</x:v>
      </x:c>
      <x:c r="N34" s="112" t="n">
        <x:f>IF(AND($G34="Sí",$H34="No",N$3&gt;=$D34,OR($E34="",N$3&lt;=$E34)),$C34,0)</x:f>
        <x:v>0</x:v>
      </x:c>
      <x:c r="O34" s="112" t="n">
        <x:f>IF(AND($G34="Sí",$H34="No",O$3&gt;=$D34,OR($E34="",O$3&lt;=$E34)),$C34,0)</x:f>
        <x:v>0</x:v>
      </x:c>
      <x:c r="P34" s="112" t="n">
        <x:f>IF(AND($G34="Sí",$H34="No",P$3&gt;=$D34,OR($E34="",P$3&lt;=$E34)),$C34,0)</x:f>
        <x:v>0</x:v>
      </x:c>
      <x:c r="Q34" s="112" t="n">
        <x:f>IF(AND($G34="Sí",$H34="No",Q$3&gt;=$D34,OR($E34="",Q$3&lt;=$E34)),$C34,0)</x:f>
        <x:v>0</x:v>
      </x:c>
      <x:c r="R34" s="112" t="n">
        <x:f>IF(AND($G34="Sí",$H34="No",R$3&gt;=$D34,OR($E34="",R$3&lt;=$E34)),$C34,0)</x:f>
        <x:v>0</x:v>
      </x:c>
      <x:c r="S34" s="112" t="n">
        <x:f>IF(AND($G34="Sí",$H34="No",S$3&gt;=$D34,OR($E34="",S$3&lt;=$E34)),$C34,0)</x:f>
        <x:v>0</x:v>
      </x:c>
      <x:c r="T34" s="112" t="n">
        <x:f>IF(AND($G34="Sí",$H34="No",T$3&gt;=$D34,OR($E34="",T$3&lt;=$E34)),$C34,0)</x:f>
        <x:v>0</x:v>
      </x:c>
      <x:c r="U34" s="112" t="n">
        <x:f>IF(AND($G34="Sí",$H34="No",U$3&gt;=$D34,OR($E34="",U$3&lt;=$E34)),$C34,0)</x:f>
        <x:v>0</x:v>
      </x:c>
      <x:c r="V34" s="112" t="n">
        <x:f>IF(AND($G34="Sí",$H34="No",V$3&gt;=$D34,OR($E34="",V$3&lt;=$E34)),$C34,0)</x:f>
        <x:v>0</x:v>
      </x:c>
      <x:c r="W34" s="112" t="n">
        <x:f>IF(AND($G34="Sí",$H34="No",W$3&gt;=$D34,OR($E34="",W$3&lt;=$E34)),$C34,0)</x:f>
        <x:v>0</x:v>
      </x:c>
      <x:c r="X34" s="112" t="n">
        <x:f>IF(AND($G34="Sí",$H34="No",X$3&gt;=$D34,OR($E34="",X$3&lt;=$E34)),$C34,0)</x:f>
        <x:v>0</x:v>
      </x:c>
      <x:c r="Y34" s="112" t="n">
        <x:f>IF(AND($G34="Sí",$H34="No",Y$3&gt;=$D34,OR($E34="",Y$3&lt;=$E34)),$C34,0)</x:f>
        <x:v>0</x:v>
      </x:c>
      <x:c r="Z34" s="112" t="n">
        <x:f>IF(AND($G34="Sí",$H34="No",Z$3&gt;=$D34,OR($E34="",Z$3&lt;=$E34)),$C34,0)</x:f>
        <x:v>0</x:v>
      </x:c>
      <x:c r="AA34" s="112" t="n">
        <x:f>IF(AND($G34="Sí",$H34="No",AA$3&gt;=$D34,OR($E34="",AA$3&lt;=$E34)),$C34,0)</x:f>
        <x:v>0</x:v>
      </x:c>
      <x:c r="AB34" s="112" t="n">
        <x:f>IF(AND($G34="Sí",$H34="No",AB$3&gt;=$D34,OR($E34="",AB$3&lt;=$E34)),$C34,0)</x:f>
        <x:v>0</x:v>
      </x:c>
      <x:c r="AC34" s="112" t="n">
        <x:f>IF(AND($G34="Sí",$H34="No",AC$3&gt;=$D34,OR($E34="",AC$3&lt;=$E34)),$C34,0)</x:f>
        <x:v>0</x:v>
      </x:c>
      <x:c r="AD34" s="112" t="n">
        <x:f>IF(AND($G34="Sí",$H34="No",AD$3&gt;=$D34,OR($E34="",AD$3&lt;=$E34)),$C34,0)</x:f>
        <x:v>0</x:v>
      </x:c>
      <x:c r="AE34" s="112" t="n">
        <x:f>IF(AND($G34="Sí",$H34="No",AE$3&gt;=$D34,OR($E34="",AE$3&lt;=$E34)),$C34,0)</x:f>
        <x:v>0</x:v>
      </x:c>
      <x:c r="AF34" s="112" t="n">
        <x:f>IF(AND($G34="Sí",$H34="No",AF$3&gt;=$D34,OR($E34="",AF$3&lt;=$E34)),$C34,0)</x:f>
        <x:v>0</x:v>
      </x:c>
    </x:row>
    <x:row r="35">
      <x:c r="A35" s="107"/>
      <x:c r="B35" s="107"/>
      <x:c r="C35" s="108"/>
      <x:c r="D35" s="106"/>
      <x:c r="E35" s="106"/>
      <x:c r="F35" s="107"/>
      <x:c r="G35" s="107"/>
      <x:c r="H35" s="107"/>
      <x:c r="I35" s="112" t="n">
        <x:f>IF(AND($G35="Sí",$H35="No",I$3&gt;=$D35,OR($E35="",I$3&lt;=$E35)),$C35,0)</x:f>
        <x:v>0</x:v>
      </x:c>
      <x:c r="J35" s="112" t="n">
        <x:f>IF(AND($G35="Sí",$H35="No",J$3&gt;=$D35,OR($E35="",J$3&lt;=$E35)),$C35,0)</x:f>
        <x:v>0</x:v>
      </x:c>
      <x:c r="K35" s="112" t="n">
        <x:f>IF(AND($G35="Sí",$H35="No",K$3&gt;=$D35,OR($E35="",K$3&lt;=$E35)),$C35,0)</x:f>
        <x:v>0</x:v>
      </x:c>
      <x:c r="L35" s="112" t="n">
        <x:f>IF(AND($G35="Sí",$H35="No",L$3&gt;=$D35,OR($E35="",L$3&lt;=$E35)),$C35,0)</x:f>
        <x:v>0</x:v>
      </x:c>
      <x:c r="M35" s="112" t="n">
        <x:f>IF(AND($G35="Sí",$H35="No",M$3&gt;=$D35,OR($E35="",M$3&lt;=$E35)),$C35,0)</x:f>
        <x:v>0</x:v>
      </x:c>
      <x:c r="N35" s="112" t="n">
        <x:f>IF(AND($G35="Sí",$H35="No",N$3&gt;=$D35,OR($E35="",N$3&lt;=$E35)),$C35,0)</x:f>
        <x:v>0</x:v>
      </x:c>
      <x:c r="O35" s="112" t="n">
        <x:f>IF(AND($G35="Sí",$H35="No",O$3&gt;=$D35,OR($E35="",O$3&lt;=$E35)),$C35,0)</x:f>
        <x:v>0</x:v>
      </x:c>
      <x:c r="P35" s="112" t="n">
        <x:f>IF(AND($G35="Sí",$H35="No",P$3&gt;=$D35,OR($E35="",P$3&lt;=$E35)),$C35,0)</x:f>
        <x:v>0</x:v>
      </x:c>
      <x:c r="Q35" s="112" t="n">
        <x:f>IF(AND($G35="Sí",$H35="No",Q$3&gt;=$D35,OR($E35="",Q$3&lt;=$E35)),$C35,0)</x:f>
        <x:v>0</x:v>
      </x:c>
      <x:c r="R35" s="112" t="n">
        <x:f>IF(AND($G35="Sí",$H35="No",R$3&gt;=$D35,OR($E35="",R$3&lt;=$E35)),$C35,0)</x:f>
        <x:v>0</x:v>
      </x:c>
      <x:c r="S35" s="112" t="n">
        <x:f>IF(AND($G35="Sí",$H35="No",S$3&gt;=$D35,OR($E35="",S$3&lt;=$E35)),$C35,0)</x:f>
        <x:v>0</x:v>
      </x:c>
      <x:c r="T35" s="112" t="n">
        <x:f>IF(AND($G35="Sí",$H35="No",T$3&gt;=$D35,OR($E35="",T$3&lt;=$E35)),$C35,0)</x:f>
        <x:v>0</x:v>
      </x:c>
      <x:c r="U35" s="112" t="n">
        <x:f>IF(AND($G35="Sí",$H35="No",U$3&gt;=$D35,OR($E35="",U$3&lt;=$E35)),$C35,0)</x:f>
        <x:v>0</x:v>
      </x:c>
      <x:c r="V35" s="112" t="n">
        <x:f>IF(AND($G35="Sí",$H35="No",V$3&gt;=$D35,OR($E35="",V$3&lt;=$E35)),$C35,0)</x:f>
        <x:v>0</x:v>
      </x:c>
      <x:c r="W35" s="112" t="n">
        <x:f>IF(AND($G35="Sí",$H35="No",W$3&gt;=$D35,OR($E35="",W$3&lt;=$E35)),$C35,0)</x:f>
        <x:v>0</x:v>
      </x:c>
      <x:c r="X35" s="112" t="n">
        <x:f>IF(AND($G35="Sí",$H35="No",X$3&gt;=$D35,OR($E35="",X$3&lt;=$E35)),$C35,0)</x:f>
        <x:v>0</x:v>
      </x:c>
      <x:c r="Y35" s="112" t="n">
        <x:f>IF(AND($G35="Sí",$H35="No",Y$3&gt;=$D35,OR($E35="",Y$3&lt;=$E35)),$C35,0)</x:f>
        <x:v>0</x:v>
      </x:c>
      <x:c r="Z35" s="112" t="n">
        <x:f>IF(AND($G35="Sí",$H35="No",Z$3&gt;=$D35,OR($E35="",Z$3&lt;=$E35)),$C35,0)</x:f>
        <x:v>0</x:v>
      </x:c>
      <x:c r="AA35" s="112" t="n">
        <x:f>IF(AND($G35="Sí",$H35="No",AA$3&gt;=$D35,OR($E35="",AA$3&lt;=$E35)),$C35,0)</x:f>
        <x:v>0</x:v>
      </x:c>
      <x:c r="AB35" s="112" t="n">
        <x:f>IF(AND($G35="Sí",$H35="No",AB$3&gt;=$D35,OR($E35="",AB$3&lt;=$E35)),$C35,0)</x:f>
        <x:v>0</x:v>
      </x:c>
      <x:c r="AC35" s="112" t="n">
        <x:f>IF(AND($G35="Sí",$H35="No",AC$3&gt;=$D35,OR($E35="",AC$3&lt;=$E35)),$C35,0)</x:f>
        <x:v>0</x:v>
      </x:c>
      <x:c r="AD35" s="112" t="n">
        <x:f>IF(AND($G35="Sí",$H35="No",AD$3&gt;=$D35,OR($E35="",AD$3&lt;=$E35)),$C35,0)</x:f>
        <x:v>0</x:v>
      </x:c>
      <x:c r="AE35" s="112" t="n">
        <x:f>IF(AND($G35="Sí",$H35="No",AE$3&gt;=$D35,OR($E35="",AE$3&lt;=$E35)),$C35,0)</x:f>
        <x:v>0</x:v>
      </x:c>
      <x:c r="AF35" s="112" t="n">
        <x:f>IF(AND($G35="Sí",$H35="No",AF$3&gt;=$D35,OR($E35="",AF$3&lt;=$E35)),$C35,0)</x:f>
        <x:v>0</x:v>
      </x:c>
    </x:row>
    <x:row r="36">
      <x:c r="A36" s="107"/>
      <x:c r="B36" s="107"/>
      <x:c r="C36" s="108"/>
      <x:c r="D36" s="106"/>
      <x:c r="E36" s="106"/>
      <x:c r="F36" s="107"/>
      <x:c r="G36" s="107"/>
      <x:c r="H36" s="107"/>
      <x:c r="I36" s="112" t="n">
        <x:f>IF(AND($G36="Sí",$H36="No",I$3&gt;=$D36,OR($E36="",I$3&lt;=$E36)),$C36,0)</x:f>
        <x:v>0</x:v>
      </x:c>
      <x:c r="J36" s="112" t="n">
        <x:f>IF(AND($G36="Sí",$H36="No",J$3&gt;=$D36,OR($E36="",J$3&lt;=$E36)),$C36,0)</x:f>
        <x:v>0</x:v>
      </x:c>
      <x:c r="K36" s="112" t="n">
        <x:f>IF(AND($G36="Sí",$H36="No",K$3&gt;=$D36,OR($E36="",K$3&lt;=$E36)),$C36,0)</x:f>
        <x:v>0</x:v>
      </x:c>
      <x:c r="L36" s="112" t="n">
        <x:f>IF(AND($G36="Sí",$H36="No",L$3&gt;=$D36,OR($E36="",L$3&lt;=$E36)),$C36,0)</x:f>
        <x:v>0</x:v>
      </x:c>
      <x:c r="M36" s="112" t="n">
        <x:f>IF(AND($G36="Sí",$H36="No",M$3&gt;=$D36,OR($E36="",M$3&lt;=$E36)),$C36,0)</x:f>
        <x:v>0</x:v>
      </x:c>
      <x:c r="N36" s="112" t="n">
        <x:f>IF(AND($G36="Sí",$H36="No",N$3&gt;=$D36,OR($E36="",N$3&lt;=$E36)),$C36,0)</x:f>
        <x:v>0</x:v>
      </x:c>
      <x:c r="O36" s="112" t="n">
        <x:f>IF(AND($G36="Sí",$H36="No",O$3&gt;=$D36,OR($E36="",O$3&lt;=$E36)),$C36,0)</x:f>
        <x:v>0</x:v>
      </x:c>
      <x:c r="P36" s="112" t="n">
        <x:f>IF(AND($G36="Sí",$H36="No",P$3&gt;=$D36,OR($E36="",P$3&lt;=$E36)),$C36,0)</x:f>
        <x:v>0</x:v>
      </x:c>
      <x:c r="Q36" s="112" t="n">
        <x:f>IF(AND($G36="Sí",$H36="No",Q$3&gt;=$D36,OR($E36="",Q$3&lt;=$E36)),$C36,0)</x:f>
        <x:v>0</x:v>
      </x:c>
      <x:c r="R36" s="112" t="n">
        <x:f>IF(AND($G36="Sí",$H36="No",R$3&gt;=$D36,OR($E36="",R$3&lt;=$E36)),$C36,0)</x:f>
        <x:v>0</x:v>
      </x:c>
      <x:c r="S36" s="112" t="n">
        <x:f>IF(AND($G36="Sí",$H36="No",S$3&gt;=$D36,OR($E36="",S$3&lt;=$E36)),$C36,0)</x:f>
        <x:v>0</x:v>
      </x:c>
      <x:c r="T36" s="112" t="n">
        <x:f>IF(AND($G36="Sí",$H36="No",T$3&gt;=$D36,OR($E36="",T$3&lt;=$E36)),$C36,0)</x:f>
        <x:v>0</x:v>
      </x:c>
      <x:c r="U36" s="112" t="n">
        <x:f>IF(AND($G36="Sí",$H36="No",U$3&gt;=$D36,OR($E36="",U$3&lt;=$E36)),$C36,0)</x:f>
        <x:v>0</x:v>
      </x:c>
      <x:c r="V36" s="112" t="n">
        <x:f>IF(AND($G36="Sí",$H36="No",V$3&gt;=$D36,OR($E36="",V$3&lt;=$E36)),$C36,0)</x:f>
        <x:v>0</x:v>
      </x:c>
      <x:c r="W36" s="112" t="n">
        <x:f>IF(AND($G36="Sí",$H36="No",W$3&gt;=$D36,OR($E36="",W$3&lt;=$E36)),$C36,0)</x:f>
        <x:v>0</x:v>
      </x:c>
      <x:c r="X36" s="112" t="n">
        <x:f>IF(AND($G36="Sí",$H36="No",X$3&gt;=$D36,OR($E36="",X$3&lt;=$E36)),$C36,0)</x:f>
        <x:v>0</x:v>
      </x:c>
      <x:c r="Y36" s="112" t="n">
        <x:f>IF(AND($G36="Sí",$H36="No",Y$3&gt;=$D36,OR($E36="",Y$3&lt;=$E36)),$C36,0)</x:f>
        <x:v>0</x:v>
      </x:c>
      <x:c r="Z36" s="112" t="n">
        <x:f>IF(AND($G36="Sí",$H36="No",Z$3&gt;=$D36,OR($E36="",Z$3&lt;=$E36)),$C36,0)</x:f>
        <x:v>0</x:v>
      </x:c>
      <x:c r="AA36" s="112" t="n">
        <x:f>IF(AND($G36="Sí",$H36="No",AA$3&gt;=$D36,OR($E36="",AA$3&lt;=$E36)),$C36,0)</x:f>
        <x:v>0</x:v>
      </x:c>
      <x:c r="AB36" s="112" t="n">
        <x:f>IF(AND($G36="Sí",$H36="No",AB$3&gt;=$D36,OR($E36="",AB$3&lt;=$E36)),$C36,0)</x:f>
        <x:v>0</x:v>
      </x:c>
      <x:c r="AC36" s="112" t="n">
        <x:f>IF(AND($G36="Sí",$H36="No",AC$3&gt;=$D36,OR($E36="",AC$3&lt;=$E36)),$C36,0)</x:f>
        <x:v>0</x:v>
      </x:c>
      <x:c r="AD36" s="112" t="n">
        <x:f>IF(AND($G36="Sí",$H36="No",AD$3&gt;=$D36,OR($E36="",AD$3&lt;=$E36)),$C36,0)</x:f>
        <x:v>0</x:v>
      </x:c>
      <x:c r="AE36" s="112" t="n">
        <x:f>IF(AND($G36="Sí",$H36="No",AE$3&gt;=$D36,OR($E36="",AE$3&lt;=$E36)),$C36,0)</x:f>
        <x:v>0</x:v>
      </x:c>
      <x:c r="AF36" s="112" t="n">
        <x:f>IF(AND($G36="Sí",$H36="No",AF$3&gt;=$D36,OR($E36="",AF$3&lt;=$E36)),$C36,0)</x:f>
        <x:v>0</x:v>
      </x:c>
    </x:row>
    <x:row r="37">
      <x:c r="A37" s="107"/>
      <x:c r="B37" s="107"/>
      <x:c r="C37" s="108"/>
      <x:c r="D37" s="106"/>
      <x:c r="E37" s="106"/>
      <x:c r="F37" s="107"/>
      <x:c r="G37" s="107"/>
      <x:c r="H37" s="107"/>
      <x:c r="I37" s="112" t="n">
        <x:f>IF(AND($G37="Sí",$H37="No",I$3&gt;=$D37,OR($E37="",I$3&lt;=$E37)),$C37,0)</x:f>
        <x:v>0</x:v>
      </x:c>
      <x:c r="J37" s="112" t="n">
        <x:f>IF(AND($G37="Sí",$H37="No",J$3&gt;=$D37,OR($E37="",J$3&lt;=$E37)),$C37,0)</x:f>
        <x:v>0</x:v>
      </x:c>
      <x:c r="K37" s="112" t="n">
        <x:f>IF(AND($G37="Sí",$H37="No",K$3&gt;=$D37,OR($E37="",K$3&lt;=$E37)),$C37,0)</x:f>
        <x:v>0</x:v>
      </x:c>
      <x:c r="L37" s="112" t="n">
        <x:f>IF(AND($G37="Sí",$H37="No",L$3&gt;=$D37,OR($E37="",L$3&lt;=$E37)),$C37,0)</x:f>
        <x:v>0</x:v>
      </x:c>
      <x:c r="M37" s="112" t="n">
        <x:f>IF(AND($G37="Sí",$H37="No",M$3&gt;=$D37,OR($E37="",M$3&lt;=$E37)),$C37,0)</x:f>
        <x:v>0</x:v>
      </x:c>
      <x:c r="N37" s="112" t="n">
        <x:f>IF(AND($G37="Sí",$H37="No",N$3&gt;=$D37,OR($E37="",N$3&lt;=$E37)),$C37,0)</x:f>
        <x:v>0</x:v>
      </x:c>
      <x:c r="O37" s="112" t="n">
        <x:f>IF(AND($G37="Sí",$H37="No",O$3&gt;=$D37,OR($E37="",O$3&lt;=$E37)),$C37,0)</x:f>
        <x:v>0</x:v>
      </x:c>
      <x:c r="P37" s="112" t="n">
        <x:f>IF(AND($G37="Sí",$H37="No",P$3&gt;=$D37,OR($E37="",P$3&lt;=$E37)),$C37,0)</x:f>
        <x:v>0</x:v>
      </x:c>
      <x:c r="Q37" s="112" t="n">
        <x:f>IF(AND($G37="Sí",$H37="No",Q$3&gt;=$D37,OR($E37="",Q$3&lt;=$E37)),$C37,0)</x:f>
        <x:v>0</x:v>
      </x:c>
      <x:c r="R37" s="112" t="n">
        <x:f>IF(AND($G37="Sí",$H37="No",R$3&gt;=$D37,OR($E37="",R$3&lt;=$E37)),$C37,0)</x:f>
        <x:v>0</x:v>
      </x:c>
      <x:c r="S37" s="112" t="n">
        <x:f>IF(AND($G37="Sí",$H37="No",S$3&gt;=$D37,OR($E37="",S$3&lt;=$E37)),$C37,0)</x:f>
        <x:v>0</x:v>
      </x:c>
      <x:c r="T37" s="112" t="n">
        <x:f>IF(AND($G37="Sí",$H37="No",T$3&gt;=$D37,OR($E37="",T$3&lt;=$E37)),$C37,0)</x:f>
        <x:v>0</x:v>
      </x:c>
      <x:c r="U37" s="112" t="n">
        <x:f>IF(AND($G37="Sí",$H37="No",U$3&gt;=$D37,OR($E37="",U$3&lt;=$E37)),$C37,0)</x:f>
        <x:v>0</x:v>
      </x:c>
      <x:c r="V37" s="112" t="n">
        <x:f>IF(AND($G37="Sí",$H37="No",V$3&gt;=$D37,OR($E37="",V$3&lt;=$E37)),$C37,0)</x:f>
        <x:v>0</x:v>
      </x:c>
      <x:c r="W37" s="112" t="n">
        <x:f>IF(AND($G37="Sí",$H37="No",W$3&gt;=$D37,OR($E37="",W$3&lt;=$E37)),$C37,0)</x:f>
        <x:v>0</x:v>
      </x:c>
      <x:c r="X37" s="112" t="n">
        <x:f>IF(AND($G37="Sí",$H37="No",X$3&gt;=$D37,OR($E37="",X$3&lt;=$E37)),$C37,0)</x:f>
        <x:v>0</x:v>
      </x:c>
      <x:c r="Y37" s="112" t="n">
        <x:f>IF(AND($G37="Sí",$H37="No",Y$3&gt;=$D37,OR($E37="",Y$3&lt;=$E37)),$C37,0)</x:f>
        <x:v>0</x:v>
      </x:c>
      <x:c r="Z37" s="112" t="n">
        <x:f>IF(AND($G37="Sí",$H37="No",Z$3&gt;=$D37,OR($E37="",Z$3&lt;=$E37)),$C37,0)</x:f>
        <x:v>0</x:v>
      </x:c>
      <x:c r="AA37" s="112" t="n">
        <x:f>IF(AND($G37="Sí",$H37="No",AA$3&gt;=$D37,OR($E37="",AA$3&lt;=$E37)),$C37,0)</x:f>
        <x:v>0</x:v>
      </x:c>
      <x:c r="AB37" s="112" t="n">
        <x:f>IF(AND($G37="Sí",$H37="No",AB$3&gt;=$D37,OR($E37="",AB$3&lt;=$E37)),$C37,0)</x:f>
        <x:v>0</x:v>
      </x:c>
      <x:c r="AC37" s="112" t="n">
        <x:f>IF(AND($G37="Sí",$H37="No",AC$3&gt;=$D37,OR($E37="",AC$3&lt;=$E37)),$C37,0)</x:f>
        <x:v>0</x:v>
      </x:c>
      <x:c r="AD37" s="112" t="n">
        <x:f>IF(AND($G37="Sí",$H37="No",AD$3&gt;=$D37,OR($E37="",AD$3&lt;=$E37)),$C37,0)</x:f>
        <x:v>0</x:v>
      </x:c>
      <x:c r="AE37" s="112" t="n">
        <x:f>IF(AND($G37="Sí",$H37="No",AE$3&gt;=$D37,OR($E37="",AE$3&lt;=$E37)),$C37,0)</x:f>
        <x:v>0</x:v>
      </x:c>
      <x:c r="AF37" s="112" t="n">
        <x:f>IF(AND($G37="Sí",$H37="No",AF$3&gt;=$D37,OR($E37="",AF$3&lt;=$E37)),$C37,0)</x:f>
        <x:v>0</x:v>
      </x:c>
    </x:row>
    <x:row r="38">
      <x:c r="A38" s="107"/>
      <x:c r="B38" s="107"/>
      <x:c r="C38" s="108"/>
      <x:c r="D38" s="106"/>
      <x:c r="E38" s="106"/>
      <x:c r="F38" s="107"/>
      <x:c r="G38" s="107"/>
      <x:c r="H38" s="107"/>
      <x:c r="I38" s="112" t="n">
        <x:f>IF(AND($G38="Sí",$H38="No",I$3&gt;=$D38,OR($E38="",I$3&lt;=$E38)),$C38,0)</x:f>
        <x:v>0</x:v>
      </x:c>
      <x:c r="J38" s="112" t="n">
        <x:f>IF(AND($G38="Sí",$H38="No",J$3&gt;=$D38,OR($E38="",J$3&lt;=$E38)),$C38,0)</x:f>
        <x:v>0</x:v>
      </x:c>
      <x:c r="K38" s="112" t="n">
        <x:f>IF(AND($G38="Sí",$H38="No",K$3&gt;=$D38,OR($E38="",K$3&lt;=$E38)),$C38,0)</x:f>
        <x:v>0</x:v>
      </x:c>
      <x:c r="L38" s="112" t="n">
        <x:f>IF(AND($G38="Sí",$H38="No",L$3&gt;=$D38,OR($E38="",L$3&lt;=$E38)),$C38,0)</x:f>
        <x:v>0</x:v>
      </x:c>
      <x:c r="M38" s="112" t="n">
        <x:f>IF(AND($G38="Sí",$H38="No",M$3&gt;=$D38,OR($E38="",M$3&lt;=$E38)),$C38,0)</x:f>
        <x:v>0</x:v>
      </x:c>
      <x:c r="N38" s="112" t="n">
        <x:f>IF(AND($G38="Sí",$H38="No",N$3&gt;=$D38,OR($E38="",N$3&lt;=$E38)),$C38,0)</x:f>
        <x:v>0</x:v>
      </x:c>
      <x:c r="O38" s="112" t="n">
        <x:f>IF(AND($G38="Sí",$H38="No",O$3&gt;=$D38,OR($E38="",O$3&lt;=$E38)),$C38,0)</x:f>
        <x:v>0</x:v>
      </x:c>
      <x:c r="P38" s="112" t="n">
        <x:f>IF(AND($G38="Sí",$H38="No",P$3&gt;=$D38,OR($E38="",P$3&lt;=$E38)),$C38,0)</x:f>
        <x:v>0</x:v>
      </x:c>
      <x:c r="Q38" s="112" t="n">
        <x:f>IF(AND($G38="Sí",$H38="No",Q$3&gt;=$D38,OR($E38="",Q$3&lt;=$E38)),$C38,0)</x:f>
        <x:v>0</x:v>
      </x:c>
      <x:c r="R38" s="112" t="n">
        <x:f>IF(AND($G38="Sí",$H38="No",R$3&gt;=$D38,OR($E38="",R$3&lt;=$E38)),$C38,0)</x:f>
        <x:v>0</x:v>
      </x:c>
      <x:c r="S38" s="112" t="n">
        <x:f>IF(AND($G38="Sí",$H38="No",S$3&gt;=$D38,OR($E38="",S$3&lt;=$E38)),$C38,0)</x:f>
        <x:v>0</x:v>
      </x:c>
      <x:c r="T38" s="112" t="n">
        <x:f>IF(AND($G38="Sí",$H38="No",T$3&gt;=$D38,OR($E38="",T$3&lt;=$E38)),$C38,0)</x:f>
        <x:v>0</x:v>
      </x:c>
      <x:c r="U38" s="112" t="n">
        <x:f>IF(AND($G38="Sí",$H38="No",U$3&gt;=$D38,OR($E38="",U$3&lt;=$E38)),$C38,0)</x:f>
        <x:v>0</x:v>
      </x:c>
      <x:c r="V38" s="112" t="n">
        <x:f>IF(AND($G38="Sí",$H38="No",V$3&gt;=$D38,OR($E38="",V$3&lt;=$E38)),$C38,0)</x:f>
        <x:v>0</x:v>
      </x:c>
      <x:c r="W38" s="112" t="n">
        <x:f>IF(AND($G38="Sí",$H38="No",W$3&gt;=$D38,OR($E38="",W$3&lt;=$E38)),$C38,0)</x:f>
        <x:v>0</x:v>
      </x:c>
      <x:c r="X38" s="112" t="n">
        <x:f>IF(AND($G38="Sí",$H38="No",X$3&gt;=$D38,OR($E38="",X$3&lt;=$E38)),$C38,0)</x:f>
        <x:v>0</x:v>
      </x:c>
      <x:c r="Y38" s="112" t="n">
        <x:f>IF(AND($G38="Sí",$H38="No",Y$3&gt;=$D38,OR($E38="",Y$3&lt;=$E38)),$C38,0)</x:f>
        <x:v>0</x:v>
      </x:c>
      <x:c r="Z38" s="112" t="n">
        <x:f>IF(AND($G38="Sí",$H38="No",Z$3&gt;=$D38,OR($E38="",Z$3&lt;=$E38)),$C38,0)</x:f>
        <x:v>0</x:v>
      </x:c>
      <x:c r="AA38" s="112" t="n">
        <x:f>IF(AND($G38="Sí",$H38="No",AA$3&gt;=$D38,OR($E38="",AA$3&lt;=$E38)),$C38,0)</x:f>
        <x:v>0</x:v>
      </x:c>
      <x:c r="AB38" s="112" t="n">
        <x:f>IF(AND($G38="Sí",$H38="No",AB$3&gt;=$D38,OR($E38="",AB$3&lt;=$E38)),$C38,0)</x:f>
        <x:v>0</x:v>
      </x:c>
      <x:c r="AC38" s="112" t="n">
        <x:f>IF(AND($G38="Sí",$H38="No",AC$3&gt;=$D38,OR($E38="",AC$3&lt;=$E38)),$C38,0)</x:f>
        <x:v>0</x:v>
      </x:c>
      <x:c r="AD38" s="112" t="n">
        <x:f>IF(AND($G38="Sí",$H38="No",AD$3&gt;=$D38,OR($E38="",AD$3&lt;=$E38)),$C38,0)</x:f>
        <x:v>0</x:v>
      </x:c>
      <x:c r="AE38" s="112" t="n">
        <x:f>IF(AND($G38="Sí",$H38="No",AE$3&gt;=$D38,OR($E38="",AE$3&lt;=$E38)),$C38,0)</x:f>
        <x:v>0</x:v>
      </x:c>
      <x:c r="AF38" s="112" t="n">
        <x:f>IF(AND($G38="Sí",$H38="No",AF$3&gt;=$D38,OR($E38="",AF$3&lt;=$E38)),$C38,0)</x:f>
        <x:v>0</x:v>
      </x:c>
    </x:row>
    <x:row r="39">
      <x:c r="A39" s="107"/>
      <x:c r="B39" s="107"/>
      <x:c r="C39" s="108"/>
      <x:c r="D39" s="106"/>
      <x:c r="E39" s="106"/>
      <x:c r="F39" s="107"/>
      <x:c r="G39" s="107"/>
      <x:c r="H39" s="107"/>
      <x:c r="I39" s="112" t="n">
        <x:f>IF(AND($G39="Sí",$H39="No",I$3&gt;=$D39,OR($E39="",I$3&lt;=$E39)),$C39,0)</x:f>
        <x:v>0</x:v>
      </x:c>
      <x:c r="J39" s="112" t="n">
        <x:f>IF(AND($G39="Sí",$H39="No",J$3&gt;=$D39,OR($E39="",J$3&lt;=$E39)),$C39,0)</x:f>
        <x:v>0</x:v>
      </x:c>
      <x:c r="K39" s="112" t="n">
        <x:f>IF(AND($G39="Sí",$H39="No",K$3&gt;=$D39,OR($E39="",K$3&lt;=$E39)),$C39,0)</x:f>
        <x:v>0</x:v>
      </x:c>
      <x:c r="L39" s="112" t="n">
        <x:f>IF(AND($G39="Sí",$H39="No",L$3&gt;=$D39,OR($E39="",L$3&lt;=$E39)),$C39,0)</x:f>
        <x:v>0</x:v>
      </x:c>
      <x:c r="M39" s="112" t="n">
        <x:f>IF(AND($G39="Sí",$H39="No",M$3&gt;=$D39,OR($E39="",M$3&lt;=$E39)),$C39,0)</x:f>
        <x:v>0</x:v>
      </x:c>
      <x:c r="N39" s="112" t="n">
        <x:f>IF(AND($G39="Sí",$H39="No",N$3&gt;=$D39,OR($E39="",N$3&lt;=$E39)),$C39,0)</x:f>
        <x:v>0</x:v>
      </x:c>
      <x:c r="O39" s="112" t="n">
        <x:f>IF(AND($G39="Sí",$H39="No",O$3&gt;=$D39,OR($E39="",O$3&lt;=$E39)),$C39,0)</x:f>
        <x:v>0</x:v>
      </x:c>
      <x:c r="P39" s="112" t="n">
        <x:f>IF(AND($G39="Sí",$H39="No",P$3&gt;=$D39,OR($E39="",P$3&lt;=$E39)),$C39,0)</x:f>
        <x:v>0</x:v>
      </x:c>
      <x:c r="Q39" s="112" t="n">
        <x:f>IF(AND($G39="Sí",$H39="No",Q$3&gt;=$D39,OR($E39="",Q$3&lt;=$E39)),$C39,0)</x:f>
        <x:v>0</x:v>
      </x:c>
      <x:c r="R39" s="112" t="n">
        <x:f>IF(AND($G39="Sí",$H39="No",R$3&gt;=$D39,OR($E39="",R$3&lt;=$E39)),$C39,0)</x:f>
        <x:v>0</x:v>
      </x:c>
      <x:c r="S39" s="112" t="n">
        <x:f>IF(AND($G39="Sí",$H39="No",S$3&gt;=$D39,OR($E39="",S$3&lt;=$E39)),$C39,0)</x:f>
        <x:v>0</x:v>
      </x:c>
      <x:c r="T39" s="112" t="n">
        <x:f>IF(AND($G39="Sí",$H39="No",T$3&gt;=$D39,OR($E39="",T$3&lt;=$E39)),$C39,0)</x:f>
        <x:v>0</x:v>
      </x:c>
      <x:c r="U39" s="112" t="n">
        <x:f>IF(AND($G39="Sí",$H39="No",U$3&gt;=$D39,OR($E39="",U$3&lt;=$E39)),$C39,0)</x:f>
        <x:v>0</x:v>
      </x:c>
      <x:c r="V39" s="112" t="n">
        <x:f>IF(AND($G39="Sí",$H39="No",V$3&gt;=$D39,OR($E39="",V$3&lt;=$E39)),$C39,0)</x:f>
        <x:v>0</x:v>
      </x:c>
      <x:c r="W39" s="112" t="n">
        <x:f>IF(AND($G39="Sí",$H39="No",W$3&gt;=$D39,OR($E39="",W$3&lt;=$E39)),$C39,0)</x:f>
        <x:v>0</x:v>
      </x:c>
      <x:c r="X39" s="112" t="n">
        <x:f>IF(AND($G39="Sí",$H39="No",X$3&gt;=$D39,OR($E39="",X$3&lt;=$E39)),$C39,0)</x:f>
        <x:v>0</x:v>
      </x:c>
      <x:c r="Y39" s="112" t="n">
        <x:f>IF(AND($G39="Sí",$H39="No",Y$3&gt;=$D39,OR($E39="",Y$3&lt;=$E39)),$C39,0)</x:f>
        <x:v>0</x:v>
      </x:c>
      <x:c r="Z39" s="112" t="n">
        <x:f>IF(AND($G39="Sí",$H39="No",Z$3&gt;=$D39,OR($E39="",Z$3&lt;=$E39)),$C39,0)</x:f>
        <x:v>0</x:v>
      </x:c>
      <x:c r="AA39" s="112" t="n">
        <x:f>IF(AND($G39="Sí",$H39="No",AA$3&gt;=$D39,OR($E39="",AA$3&lt;=$E39)),$C39,0)</x:f>
        <x:v>0</x:v>
      </x:c>
      <x:c r="AB39" s="112" t="n">
        <x:f>IF(AND($G39="Sí",$H39="No",AB$3&gt;=$D39,OR($E39="",AB$3&lt;=$E39)),$C39,0)</x:f>
        <x:v>0</x:v>
      </x:c>
      <x:c r="AC39" s="112" t="n">
        <x:f>IF(AND($G39="Sí",$H39="No",AC$3&gt;=$D39,OR($E39="",AC$3&lt;=$E39)),$C39,0)</x:f>
        <x:v>0</x:v>
      </x:c>
      <x:c r="AD39" s="112" t="n">
        <x:f>IF(AND($G39="Sí",$H39="No",AD$3&gt;=$D39,OR($E39="",AD$3&lt;=$E39)),$C39,0)</x:f>
        <x:v>0</x:v>
      </x:c>
      <x:c r="AE39" s="112" t="n">
        <x:f>IF(AND($G39="Sí",$H39="No",AE$3&gt;=$D39,OR($E39="",AE$3&lt;=$E39)),$C39,0)</x:f>
        <x:v>0</x:v>
      </x:c>
      <x:c r="AF39" s="112" t="n">
        <x:f>IF(AND($G39="Sí",$H39="No",AF$3&gt;=$D39,OR($E39="",AF$3&lt;=$E39)),$C39,0)</x:f>
        <x:v>0</x:v>
      </x:c>
    </x:row>
    <x:row r="40">
      <x:c r="A40" s="107"/>
      <x:c r="B40" s="107"/>
      <x:c r="C40" s="108"/>
      <x:c r="D40" s="106"/>
      <x:c r="E40" s="106"/>
      <x:c r="F40" s="107"/>
      <x:c r="G40" s="107"/>
      <x:c r="H40" s="107"/>
      <x:c r="I40" s="112" t="n">
        <x:f>IF(AND($G40="Sí",$H40="No",I$3&gt;=$D40,OR($E40="",I$3&lt;=$E40)),$C40,0)</x:f>
        <x:v>0</x:v>
      </x:c>
      <x:c r="J40" s="112" t="n">
        <x:f>IF(AND($G40="Sí",$H40="No",J$3&gt;=$D40,OR($E40="",J$3&lt;=$E40)),$C40,0)</x:f>
        <x:v>0</x:v>
      </x:c>
      <x:c r="K40" s="112" t="n">
        <x:f>IF(AND($G40="Sí",$H40="No",K$3&gt;=$D40,OR($E40="",K$3&lt;=$E40)),$C40,0)</x:f>
        <x:v>0</x:v>
      </x:c>
      <x:c r="L40" s="112" t="n">
        <x:f>IF(AND($G40="Sí",$H40="No",L$3&gt;=$D40,OR($E40="",L$3&lt;=$E40)),$C40,0)</x:f>
        <x:v>0</x:v>
      </x:c>
      <x:c r="M40" s="112" t="n">
        <x:f>IF(AND($G40="Sí",$H40="No",M$3&gt;=$D40,OR($E40="",M$3&lt;=$E40)),$C40,0)</x:f>
        <x:v>0</x:v>
      </x:c>
      <x:c r="N40" s="112" t="n">
        <x:f>IF(AND($G40="Sí",$H40="No",N$3&gt;=$D40,OR($E40="",N$3&lt;=$E40)),$C40,0)</x:f>
        <x:v>0</x:v>
      </x:c>
      <x:c r="O40" s="112" t="n">
        <x:f>IF(AND($G40="Sí",$H40="No",O$3&gt;=$D40,OR($E40="",O$3&lt;=$E40)),$C40,0)</x:f>
        <x:v>0</x:v>
      </x:c>
      <x:c r="P40" s="112" t="n">
        <x:f>IF(AND($G40="Sí",$H40="No",P$3&gt;=$D40,OR($E40="",P$3&lt;=$E40)),$C40,0)</x:f>
        <x:v>0</x:v>
      </x:c>
      <x:c r="Q40" s="112" t="n">
        <x:f>IF(AND($G40="Sí",$H40="No",Q$3&gt;=$D40,OR($E40="",Q$3&lt;=$E40)),$C40,0)</x:f>
        <x:v>0</x:v>
      </x:c>
      <x:c r="R40" s="112" t="n">
        <x:f>IF(AND($G40="Sí",$H40="No",R$3&gt;=$D40,OR($E40="",R$3&lt;=$E40)),$C40,0)</x:f>
        <x:v>0</x:v>
      </x:c>
      <x:c r="S40" s="112" t="n">
        <x:f>IF(AND($G40="Sí",$H40="No",S$3&gt;=$D40,OR($E40="",S$3&lt;=$E40)),$C40,0)</x:f>
        <x:v>0</x:v>
      </x:c>
      <x:c r="T40" s="112" t="n">
        <x:f>IF(AND($G40="Sí",$H40="No",T$3&gt;=$D40,OR($E40="",T$3&lt;=$E40)),$C40,0)</x:f>
        <x:v>0</x:v>
      </x:c>
      <x:c r="U40" s="112" t="n">
        <x:f>IF(AND($G40="Sí",$H40="No",U$3&gt;=$D40,OR($E40="",U$3&lt;=$E40)),$C40,0)</x:f>
        <x:v>0</x:v>
      </x:c>
      <x:c r="V40" s="112" t="n">
        <x:f>IF(AND($G40="Sí",$H40="No",V$3&gt;=$D40,OR($E40="",V$3&lt;=$E40)),$C40,0)</x:f>
        <x:v>0</x:v>
      </x:c>
      <x:c r="W40" s="112" t="n">
        <x:f>IF(AND($G40="Sí",$H40="No",W$3&gt;=$D40,OR($E40="",W$3&lt;=$E40)),$C40,0)</x:f>
        <x:v>0</x:v>
      </x:c>
      <x:c r="X40" s="112" t="n">
        <x:f>IF(AND($G40="Sí",$H40="No",X$3&gt;=$D40,OR($E40="",X$3&lt;=$E40)),$C40,0)</x:f>
        <x:v>0</x:v>
      </x:c>
      <x:c r="Y40" s="112" t="n">
        <x:f>IF(AND($G40="Sí",$H40="No",Y$3&gt;=$D40,OR($E40="",Y$3&lt;=$E40)),$C40,0)</x:f>
        <x:v>0</x:v>
      </x:c>
      <x:c r="Z40" s="112" t="n">
        <x:f>IF(AND($G40="Sí",$H40="No",Z$3&gt;=$D40,OR($E40="",Z$3&lt;=$E40)),$C40,0)</x:f>
        <x:v>0</x:v>
      </x:c>
      <x:c r="AA40" s="112" t="n">
        <x:f>IF(AND($G40="Sí",$H40="No",AA$3&gt;=$D40,OR($E40="",AA$3&lt;=$E40)),$C40,0)</x:f>
        <x:v>0</x:v>
      </x:c>
      <x:c r="AB40" s="112" t="n">
        <x:f>IF(AND($G40="Sí",$H40="No",AB$3&gt;=$D40,OR($E40="",AB$3&lt;=$E40)),$C40,0)</x:f>
        <x:v>0</x:v>
      </x:c>
      <x:c r="AC40" s="112" t="n">
        <x:f>IF(AND($G40="Sí",$H40="No",AC$3&gt;=$D40,OR($E40="",AC$3&lt;=$E40)),$C40,0)</x:f>
        <x:v>0</x:v>
      </x:c>
      <x:c r="AD40" s="112" t="n">
        <x:f>IF(AND($G40="Sí",$H40="No",AD$3&gt;=$D40,OR($E40="",AD$3&lt;=$E40)),$C40,0)</x:f>
        <x:v>0</x:v>
      </x:c>
      <x:c r="AE40" s="112" t="n">
        <x:f>IF(AND($G40="Sí",$H40="No",AE$3&gt;=$D40,OR($E40="",AE$3&lt;=$E40)),$C40,0)</x:f>
        <x:v>0</x:v>
      </x:c>
      <x:c r="AF40" s="112" t="n">
        <x:f>IF(AND($G40="Sí",$H40="No",AF$3&gt;=$D40,OR($E40="",AF$3&lt;=$E40)),$C40,0)</x:f>
        <x:v>0</x:v>
      </x:c>
    </x:row>
    <x:row r="41">
      <x:c r="A41" s="107"/>
      <x:c r="B41" s="107"/>
      <x:c r="C41" s="108"/>
      <x:c r="D41" s="106"/>
      <x:c r="E41" s="106"/>
      <x:c r="F41" s="107"/>
      <x:c r="G41" s="107"/>
      <x:c r="H41" s="107"/>
      <x:c r="I41" s="112" t="n">
        <x:f>IF(AND($G41="Sí",$H41="No",I$3&gt;=$D41,OR($E41="",I$3&lt;=$E41)),$C41,0)</x:f>
        <x:v>0</x:v>
      </x:c>
      <x:c r="J41" s="112" t="n">
        <x:f>IF(AND($G41="Sí",$H41="No",J$3&gt;=$D41,OR($E41="",J$3&lt;=$E41)),$C41,0)</x:f>
        <x:v>0</x:v>
      </x:c>
      <x:c r="K41" s="112" t="n">
        <x:f>IF(AND($G41="Sí",$H41="No",K$3&gt;=$D41,OR($E41="",K$3&lt;=$E41)),$C41,0)</x:f>
        <x:v>0</x:v>
      </x:c>
      <x:c r="L41" s="112" t="n">
        <x:f>IF(AND($G41="Sí",$H41="No",L$3&gt;=$D41,OR($E41="",L$3&lt;=$E41)),$C41,0)</x:f>
        <x:v>0</x:v>
      </x:c>
      <x:c r="M41" s="112" t="n">
        <x:f>IF(AND($G41="Sí",$H41="No",M$3&gt;=$D41,OR($E41="",M$3&lt;=$E41)),$C41,0)</x:f>
        <x:v>0</x:v>
      </x:c>
      <x:c r="N41" s="112" t="n">
        <x:f>IF(AND($G41="Sí",$H41="No",N$3&gt;=$D41,OR($E41="",N$3&lt;=$E41)),$C41,0)</x:f>
        <x:v>0</x:v>
      </x:c>
      <x:c r="O41" s="112" t="n">
        <x:f>IF(AND($G41="Sí",$H41="No",O$3&gt;=$D41,OR($E41="",O$3&lt;=$E41)),$C41,0)</x:f>
        <x:v>0</x:v>
      </x:c>
      <x:c r="P41" s="112" t="n">
        <x:f>IF(AND($G41="Sí",$H41="No",P$3&gt;=$D41,OR($E41="",P$3&lt;=$E41)),$C41,0)</x:f>
        <x:v>0</x:v>
      </x:c>
      <x:c r="Q41" s="112" t="n">
        <x:f>IF(AND($G41="Sí",$H41="No",Q$3&gt;=$D41,OR($E41="",Q$3&lt;=$E41)),$C41,0)</x:f>
        <x:v>0</x:v>
      </x:c>
      <x:c r="R41" s="112" t="n">
        <x:f>IF(AND($G41="Sí",$H41="No",R$3&gt;=$D41,OR($E41="",R$3&lt;=$E41)),$C41,0)</x:f>
        <x:v>0</x:v>
      </x:c>
      <x:c r="S41" s="112" t="n">
        <x:f>IF(AND($G41="Sí",$H41="No",S$3&gt;=$D41,OR($E41="",S$3&lt;=$E41)),$C41,0)</x:f>
        <x:v>0</x:v>
      </x:c>
      <x:c r="T41" s="112" t="n">
        <x:f>IF(AND($G41="Sí",$H41="No",T$3&gt;=$D41,OR($E41="",T$3&lt;=$E41)),$C41,0)</x:f>
        <x:v>0</x:v>
      </x:c>
      <x:c r="U41" s="112" t="n">
        <x:f>IF(AND($G41="Sí",$H41="No",U$3&gt;=$D41,OR($E41="",U$3&lt;=$E41)),$C41,0)</x:f>
        <x:v>0</x:v>
      </x:c>
      <x:c r="V41" s="112" t="n">
        <x:f>IF(AND($G41="Sí",$H41="No",V$3&gt;=$D41,OR($E41="",V$3&lt;=$E41)),$C41,0)</x:f>
        <x:v>0</x:v>
      </x:c>
      <x:c r="W41" s="112" t="n">
        <x:f>IF(AND($G41="Sí",$H41="No",W$3&gt;=$D41,OR($E41="",W$3&lt;=$E41)),$C41,0)</x:f>
        <x:v>0</x:v>
      </x:c>
      <x:c r="X41" s="112" t="n">
        <x:f>IF(AND($G41="Sí",$H41="No",X$3&gt;=$D41,OR($E41="",X$3&lt;=$E41)),$C41,0)</x:f>
        <x:v>0</x:v>
      </x:c>
      <x:c r="Y41" s="112" t="n">
        <x:f>IF(AND($G41="Sí",$H41="No",Y$3&gt;=$D41,OR($E41="",Y$3&lt;=$E41)),$C41,0)</x:f>
        <x:v>0</x:v>
      </x:c>
      <x:c r="Z41" s="112" t="n">
        <x:f>IF(AND($G41="Sí",$H41="No",Z$3&gt;=$D41,OR($E41="",Z$3&lt;=$E41)),$C41,0)</x:f>
        <x:v>0</x:v>
      </x:c>
      <x:c r="AA41" s="112" t="n">
        <x:f>IF(AND($G41="Sí",$H41="No",AA$3&gt;=$D41,OR($E41="",AA$3&lt;=$E41)),$C41,0)</x:f>
        <x:v>0</x:v>
      </x:c>
      <x:c r="AB41" s="112" t="n">
        <x:f>IF(AND($G41="Sí",$H41="No",AB$3&gt;=$D41,OR($E41="",AB$3&lt;=$E41)),$C41,0)</x:f>
        <x:v>0</x:v>
      </x:c>
      <x:c r="AC41" s="112" t="n">
        <x:f>IF(AND($G41="Sí",$H41="No",AC$3&gt;=$D41,OR($E41="",AC$3&lt;=$E41)),$C41,0)</x:f>
        <x:v>0</x:v>
      </x:c>
      <x:c r="AD41" s="112" t="n">
        <x:f>IF(AND($G41="Sí",$H41="No",AD$3&gt;=$D41,OR($E41="",AD$3&lt;=$E41)),$C41,0)</x:f>
        <x:v>0</x:v>
      </x:c>
      <x:c r="AE41" s="112" t="n">
        <x:f>IF(AND($G41="Sí",$H41="No",AE$3&gt;=$D41,OR($E41="",AE$3&lt;=$E41)),$C41,0)</x:f>
        <x:v>0</x:v>
      </x:c>
      <x:c r="AF41" s="112" t="n">
        <x:f>IF(AND($G41="Sí",$H41="No",AF$3&gt;=$D41,OR($E41="",AF$3&lt;=$E41)),$C41,0)</x:f>
        <x:v>0</x:v>
      </x:c>
    </x:row>
    <x:row r="42">
      <x:c r="A42" s="107"/>
      <x:c r="B42" s="107"/>
      <x:c r="C42" s="108"/>
      <x:c r="D42" s="106"/>
      <x:c r="E42" s="106"/>
      <x:c r="F42" s="107"/>
      <x:c r="G42" s="107"/>
      <x:c r="H42" s="107"/>
      <x:c r="I42" s="112" t="n">
        <x:f>IF(AND($G42="Sí",$H42="No",I$3&gt;=$D42,OR($E42="",I$3&lt;=$E42)),$C42,0)</x:f>
        <x:v>0</x:v>
      </x:c>
      <x:c r="J42" s="112" t="n">
        <x:f>IF(AND($G42="Sí",$H42="No",J$3&gt;=$D42,OR($E42="",J$3&lt;=$E42)),$C42,0)</x:f>
        <x:v>0</x:v>
      </x:c>
      <x:c r="K42" s="112" t="n">
        <x:f>IF(AND($G42="Sí",$H42="No",K$3&gt;=$D42,OR($E42="",K$3&lt;=$E42)),$C42,0)</x:f>
        <x:v>0</x:v>
      </x:c>
      <x:c r="L42" s="112" t="n">
        <x:f>IF(AND($G42="Sí",$H42="No",L$3&gt;=$D42,OR($E42="",L$3&lt;=$E42)),$C42,0)</x:f>
        <x:v>0</x:v>
      </x:c>
      <x:c r="M42" s="112" t="n">
        <x:f>IF(AND($G42="Sí",$H42="No",M$3&gt;=$D42,OR($E42="",M$3&lt;=$E42)),$C42,0)</x:f>
        <x:v>0</x:v>
      </x:c>
      <x:c r="N42" s="112" t="n">
        <x:f>IF(AND($G42="Sí",$H42="No",N$3&gt;=$D42,OR($E42="",N$3&lt;=$E42)),$C42,0)</x:f>
        <x:v>0</x:v>
      </x:c>
      <x:c r="O42" s="112" t="n">
        <x:f>IF(AND($G42="Sí",$H42="No",O$3&gt;=$D42,OR($E42="",O$3&lt;=$E42)),$C42,0)</x:f>
        <x:v>0</x:v>
      </x:c>
      <x:c r="P42" s="112" t="n">
        <x:f>IF(AND($G42="Sí",$H42="No",P$3&gt;=$D42,OR($E42="",P$3&lt;=$E42)),$C42,0)</x:f>
        <x:v>0</x:v>
      </x:c>
      <x:c r="Q42" s="112" t="n">
        <x:f>IF(AND($G42="Sí",$H42="No",Q$3&gt;=$D42,OR($E42="",Q$3&lt;=$E42)),$C42,0)</x:f>
        <x:v>0</x:v>
      </x:c>
      <x:c r="R42" s="112" t="n">
        <x:f>IF(AND($G42="Sí",$H42="No",R$3&gt;=$D42,OR($E42="",R$3&lt;=$E42)),$C42,0)</x:f>
        <x:v>0</x:v>
      </x:c>
      <x:c r="S42" s="112" t="n">
        <x:f>IF(AND($G42="Sí",$H42="No",S$3&gt;=$D42,OR($E42="",S$3&lt;=$E42)),$C42,0)</x:f>
        <x:v>0</x:v>
      </x:c>
      <x:c r="T42" s="112" t="n">
        <x:f>IF(AND($G42="Sí",$H42="No",T$3&gt;=$D42,OR($E42="",T$3&lt;=$E42)),$C42,0)</x:f>
        <x:v>0</x:v>
      </x:c>
      <x:c r="U42" s="112" t="n">
        <x:f>IF(AND($G42="Sí",$H42="No",U$3&gt;=$D42,OR($E42="",U$3&lt;=$E42)),$C42,0)</x:f>
        <x:v>0</x:v>
      </x:c>
      <x:c r="V42" s="112" t="n">
        <x:f>IF(AND($G42="Sí",$H42="No",V$3&gt;=$D42,OR($E42="",V$3&lt;=$E42)),$C42,0)</x:f>
        <x:v>0</x:v>
      </x:c>
      <x:c r="W42" s="112" t="n">
        <x:f>IF(AND($G42="Sí",$H42="No",W$3&gt;=$D42,OR($E42="",W$3&lt;=$E42)),$C42,0)</x:f>
        <x:v>0</x:v>
      </x:c>
      <x:c r="X42" s="112" t="n">
        <x:f>IF(AND($G42="Sí",$H42="No",X$3&gt;=$D42,OR($E42="",X$3&lt;=$E42)),$C42,0)</x:f>
        <x:v>0</x:v>
      </x:c>
      <x:c r="Y42" s="112" t="n">
        <x:f>IF(AND($G42="Sí",$H42="No",Y$3&gt;=$D42,OR($E42="",Y$3&lt;=$E42)),$C42,0)</x:f>
        <x:v>0</x:v>
      </x:c>
      <x:c r="Z42" s="112" t="n">
        <x:f>IF(AND($G42="Sí",$H42="No",Z$3&gt;=$D42,OR($E42="",Z$3&lt;=$E42)),$C42,0)</x:f>
        <x:v>0</x:v>
      </x:c>
      <x:c r="AA42" s="112" t="n">
        <x:f>IF(AND($G42="Sí",$H42="No",AA$3&gt;=$D42,OR($E42="",AA$3&lt;=$E42)),$C42,0)</x:f>
        <x:v>0</x:v>
      </x:c>
      <x:c r="AB42" s="112" t="n">
        <x:f>IF(AND($G42="Sí",$H42="No",AB$3&gt;=$D42,OR($E42="",AB$3&lt;=$E42)),$C42,0)</x:f>
        <x:v>0</x:v>
      </x:c>
      <x:c r="AC42" s="112" t="n">
        <x:f>IF(AND($G42="Sí",$H42="No",AC$3&gt;=$D42,OR($E42="",AC$3&lt;=$E42)),$C42,0)</x:f>
        <x:v>0</x:v>
      </x:c>
      <x:c r="AD42" s="112" t="n">
        <x:f>IF(AND($G42="Sí",$H42="No",AD$3&gt;=$D42,OR($E42="",AD$3&lt;=$E42)),$C42,0)</x:f>
        <x:v>0</x:v>
      </x:c>
      <x:c r="AE42" s="112" t="n">
        <x:f>IF(AND($G42="Sí",$H42="No",AE$3&gt;=$D42,OR($E42="",AE$3&lt;=$E42)),$C42,0)</x:f>
        <x:v>0</x:v>
      </x:c>
      <x:c r="AF42" s="112" t="n">
        <x:f>IF(AND($G42="Sí",$H42="No",AF$3&gt;=$D42,OR($E42="",AF$3&lt;=$E42)),$C42,0)</x:f>
        <x:v>0</x:v>
      </x:c>
    </x:row>
    <x:row r="43">
      <x:c r="A43" s="107"/>
      <x:c r="B43" s="107"/>
      <x:c r="C43" s="108"/>
      <x:c r="D43" s="106"/>
      <x:c r="E43" s="106"/>
      <x:c r="F43" s="107"/>
      <x:c r="G43" s="107"/>
      <x:c r="H43" s="107"/>
      <x:c r="I43" s="112" t="n">
        <x:f>IF(AND($G43="Sí",$H43="No",I$3&gt;=$D43,OR($E43="",I$3&lt;=$E43)),$C43,0)</x:f>
        <x:v>0</x:v>
      </x:c>
      <x:c r="J43" s="112" t="n">
        <x:f>IF(AND($G43="Sí",$H43="No",J$3&gt;=$D43,OR($E43="",J$3&lt;=$E43)),$C43,0)</x:f>
        <x:v>0</x:v>
      </x:c>
      <x:c r="K43" s="112" t="n">
        <x:f>IF(AND($G43="Sí",$H43="No",K$3&gt;=$D43,OR($E43="",K$3&lt;=$E43)),$C43,0)</x:f>
        <x:v>0</x:v>
      </x:c>
      <x:c r="L43" s="112" t="n">
        <x:f>IF(AND($G43="Sí",$H43="No",L$3&gt;=$D43,OR($E43="",L$3&lt;=$E43)),$C43,0)</x:f>
        <x:v>0</x:v>
      </x:c>
      <x:c r="M43" s="112" t="n">
        <x:f>IF(AND($G43="Sí",$H43="No",M$3&gt;=$D43,OR($E43="",M$3&lt;=$E43)),$C43,0)</x:f>
        <x:v>0</x:v>
      </x:c>
      <x:c r="N43" s="112" t="n">
        <x:f>IF(AND($G43="Sí",$H43="No",N$3&gt;=$D43,OR($E43="",N$3&lt;=$E43)),$C43,0)</x:f>
        <x:v>0</x:v>
      </x:c>
      <x:c r="O43" s="112" t="n">
        <x:f>IF(AND($G43="Sí",$H43="No",O$3&gt;=$D43,OR($E43="",O$3&lt;=$E43)),$C43,0)</x:f>
        <x:v>0</x:v>
      </x:c>
      <x:c r="P43" s="112" t="n">
        <x:f>IF(AND($G43="Sí",$H43="No",P$3&gt;=$D43,OR($E43="",P$3&lt;=$E43)),$C43,0)</x:f>
        <x:v>0</x:v>
      </x:c>
      <x:c r="Q43" s="112" t="n">
        <x:f>IF(AND($G43="Sí",$H43="No",Q$3&gt;=$D43,OR($E43="",Q$3&lt;=$E43)),$C43,0)</x:f>
        <x:v>0</x:v>
      </x:c>
      <x:c r="R43" s="112" t="n">
        <x:f>IF(AND($G43="Sí",$H43="No",R$3&gt;=$D43,OR($E43="",R$3&lt;=$E43)),$C43,0)</x:f>
        <x:v>0</x:v>
      </x:c>
      <x:c r="S43" s="112" t="n">
        <x:f>IF(AND($G43="Sí",$H43="No",S$3&gt;=$D43,OR($E43="",S$3&lt;=$E43)),$C43,0)</x:f>
        <x:v>0</x:v>
      </x:c>
      <x:c r="T43" s="112" t="n">
        <x:f>IF(AND($G43="Sí",$H43="No",T$3&gt;=$D43,OR($E43="",T$3&lt;=$E43)),$C43,0)</x:f>
        <x:v>0</x:v>
      </x:c>
      <x:c r="U43" s="112" t="n">
        <x:f>IF(AND($G43="Sí",$H43="No",U$3&gt;=$D43,OR($E43="",U$3&lt;=$E43)),$C43,0)</x:f>
        <x:v>0</x:v>
      </x:c>
      <x:c r="V43" s="112" t="n">
        <x:f>IF(AND($G43="Sí",$H43="No",V$3&gt;=$D43,OR($E43="",V$3&lt;=$E43)),$C43,0)</x:f>
        <x:v>0</x:v>
      </x:c>
      <x:c r="W43" s="112" t="n">
        <x:f>IF(AND($G43="Sí",$H43="No",W$3&gt;=$D43,OR($E43="",W$3&lt;=$E43)),$C43,0)</x:f>
        <x:v>0</x:v>
      </x:c>
      <x:c r="X43" s="112" t="n">
        <x:f>IF(AND($G43="Sí",$H43="No",X$3&gt;=$D43,OR($E43="",X$3&lt;=$E43)),$C43,0)</x:f>
        <x:v>0</x:v>
      </x:c>
      <x:c r="Y43" s="112" t="n">
        <x:f>IF(AND($G43="Sí",$H43="No",Y$3&gt;=$D43,OR($E43="",Y$3&lt;=$E43)),$C43,0)</x:f>
        <x:v>0</x:v>
      </x:c>
      <x:c r="Z43" s="112" t="n">
        <x:f>IF(AND($G43="Sí",$H43="No",Z$3&gt;=$D43,OR($E43="",Z$3&lt;=$E43)),$C43,0)</x:f>
        <x:v>0</x:v>
      </x:c>
      <x:c r="AA43" s="112" t="n">
        <x:f>IF(AND($G43="Sí",$H43="No",AA$3&gt;=$D43,OR($E43="",AA$3&lt;=$E43)),$C43,0)</x:f>
        <x:v>0</x:v>
      </x:c>
      <x:c r="AB43" s="112" t="n">
        <x:f>IF(AND($G43="Sí",$H43="No",AB$3&gt;=$D43,OR($E43="",AB$3&lt;=$E43)),$C43,0)</x:f>
        <x:v>0</x:v>
      </x:c>
      <x:c r="AC43" s="112" t="n">
        <x:f>IF(AND($G43="Sí",$H43="No",AC$3&gt;=$D43,OR($E43="",AC$3&lt;=$E43)),$C43,0)</x:f>
        <x:v>0</x:v>
      </x:c>
      <x:c r="AD43" s="112" t="n">
        <x:f>IF(AND($G43="Sí",$H43="No",AD$3&gt;=$D43,OR($E43="",AD$3&lt;=$E43)),$C43,0)</x:f>
        <x:v>0</x:v>
      </x:c>
      <x:c r="AE43" s="112" t="n">
        <x:f>IF(AND($G43="Sí",$H43="No",AE$3&gt;=$D43,OR($E43="",AE$3&lt;=$E43)),$C43,0)</x:f>
        <x:v>0</x:v>
      </x:c>
      <x:c r="AF43" s="112" t="n">
        <x:f>IF(AND($G43="Sí",$H43="No",AF$3&gt;=$D43,OR($E43="",AF$3&lt;=$E43)),$C43,0)</x:f>
        <x:v>0</x:v>
      </x:c>
    </x:row>
    <x:row r="44">
      <x:c r="A44" s="107"/>
      <x:c r="B44" s="107"/>
      <x:c r="C44" s="108"/>
      <x:c r="D44" s="106"/>
      <x:c r="E44" s="106"/>
      <x:c r="F44" s="107"/>
      <x:c r="G44" s="107"/>
      <x:c r="H44" s="107"/>
      <x:c r="I44" s="112" t="n">
        <x:f>IF(AND($G44="Sí",$H44="No",I$3&gt;=$D44,OR($E44="",I$3&lt;=$E44)),$C44,0)</x:f>
        <x:v>0</x:v>
      </x:c>
      <x:c r="J44" s="112" t="n">
        <x:f>IF(AND($G44="Sí",$H44="No",J$3&gt;=$D44,OR($E44="",J$3&lt;=$E44)),$C44,0)</x:f>
        <x:v>0</x:v>
      </x:c>
      <x:c r="K44" s="112" t="n">
        <x:f>IF(AND($G44="Sí",$H44="No",K$3&gt;=$D44,OR($E44="",K$3&lt;=$E44)),$C44,0)</x:f>
        <x:v>0</x:v>
      </x:c>
      <x:c r="L44" s="112" t="n">
        <x:f>IF(AND($G44="Sí",$H44="No",L$3&gt;=$D44,OR($E44="",L$3&lt;=$E44)),$C44,0)</x:f>
        <x:v>0</x:v>
      </x:c>
      <x:c r="M44" s="112" t="n">
        <x:f>IF(AND($G44="Sí",$H44="No",M$3&gt;=$D44,OR($E44="",M$3&lt;=$E44)),$C44,0)</x:f>
        <x:v>0</x:v>
      </x:c>
      <x:c r="N44" s="112" t="n">
        <x:f>IF(AND($G44="Sí",$H44="No",N$3&gt;=$D44,OR($E44="",N$3&lt;=$E44)),$C44,0)</x:f>
        <x:v>0</x:v>
      </x:c>
      <x:c r="O44" s="112" t="n">
        <x:f>IF(AND($G44="Sí",$H44="No",O$3&gt;=$D44,OR($E44="",O$3&lt;=$E44)),$C44,0)</x:f>
        <x:v>0</x:v>
      </x:c>
      <x:c r="P44" s="112" t="n">
        <x:f>IF(AND($G44="Sí",$H44="No",P$3&gt;=$D44,OR($E44="",P$3&lt;=$E44)),$C44,0)</x:f>
        <x:v>0</x:v>
      </x:c>
      <x:c r="Q44" s="112" t="n">
        <x:f>IF(AND($G44="Sí",$H44="No",Q$3&gt;=$D44,OR($E44="",Q$3&lt;=$E44)),$C44,0)</x:f>
        <x:v>0</x:v>
      </x:c>
      <x:c r="R44" s="112" t="n">
        <x:f>IF(AND($G44="Sí",$H44="No",R$3&gt;=$D44,OR($E44="",R$3&lt;=$E44)),$C44,0)</x:f>
        <x:v>0</x:v>
      </x:c>
      <x:c r="S44" s="112" t="n">
        <x:f>IF(AND($G44="Sí",$H44="No",S$3&gt;=$D44,OR($E44="",S$3&lt;=$E44)),$C44,0)</x:f>
        <x:v>0</x:v>
      </x:c>
      <x:c r="T44" s="112" t="n">
        <x:f>IF(AND($G44="Sí",$H44="No",T$3&gt;=$D44,OR($E44="",T$3&lt;=$E44)),$C44,0)</x:f>
        <x:v>0</x:v>
      </x:c>
      <x:c r="U44" s="112" t="n">
        <x:f>IF(AND($G44="Sí",$H44="No",U$3&gt;=$D44,OR($E44="",U$3&lt;=$E44)),$C44,0)</x:f>
        <x:v>0</x:v>
      </x:c>
      <x:c r="V44" s="112" t="n">
        <x:f>IF(AND($G44="Sí",$H44="No",V$3&gt;=$D44,OR($E44="",V$3&lt;=$E44)),$C44,0)</x:f>
        <x:v>0</x:v>
      </x:c>
      <x:c r="W44" s="112" t="n">
        <x:f>IF(AND($G44="Sí",$H44="No",W$3&gt;=$D44,OR($E44="",W$3&lt;=$E44)),$C44,0)</x:f>
        <x:v>0</x:v>
      </x:c>
      <x:c r="X44" s="112" t="n">
        <x:f>IF(AND($G44="Sí",$H44="No",X$3&gt;=$D44,OR($E44="",X$3&lt;=$E44)),$C44,0)</x:f>
        <x:v>0</x:v>
      </x:c>
      <x:c r="Y44" s="112" t="n">
        <x:f>IF(AND($G44="Sí",$H44="No",Y$3&gt;=$D44,OR($E44="",Y$3&lt;=$E44)),$C44,0)</x:f>
        <x:v>0</x:v>
      </x:c>
      <x:c r="Z44" s="112" t="n">
        <x:f>IF(AND($G44="Sí",$H44="No",Z$3&gt;=$D44,OR($E44="",Z$3&lt;=$E44)),$C44,0)</x:f>
        <x:v>0</x:v>
      </x:c>
      <x:c r="AA44" s="112" t="n">
        <x:f>IF(AND($G44="Sí",$H44="No",AA$3&gt;=$D44,OR($E44="",AA$3&lt;=$E44)),$C44,0)</x:f>
        <x:v>0</x:v>
      </x:c>
      <x:c r="AB44" s="112" t="n">
        <x:f>IF(AND($G44="Sí",$H44="No",AB$3&gt;=$D44,OR($E44="",AB$3&lt;=$E44)),$C44,0)</x:f>
        <x:v>0</x:v>
      </x:c>
      <x:c r="AC44" s="112" t="n">
        <x:f>IF(AND($G44="Sí",$H44="No",AC$3&gt;=$D44,OR($E44="",AC$3&lt;=$E44)),$C44,0)</x:f>
        <x:v>0</x:v>
      </x:c>
      <x:c r="AD44" s="112" t="n">
        <x:f>IF(AND($G44="Sí",$H44="No",AD$3&gt;=$D44,OR($E44="",AD$3&lt;=$E44)),$C44,0)</x:f>
        <x:v>0</x:v>
      </x:c>
      <x:c r="AE44" s="112" t="n">
        <x:f>IF(AND($G44="Sí",$H44="No",AE$3&gt;=$D44,OR($E44="",AE$3&lt;=$E44)),$C44,0)</x:f>
        <x:v>0</x:v>
      </x:c>
      <x:c r="AF44" s="112" t="n">
        <x:f>IF(AND($G44="Sí",$H44="No",AF$3&gt;=$D44,OR($E44="",AF$3&lt;=$E44)),$C44,0)</x:f>
        <x:v>0</x:v>
      </x:c>
    </x:row>
  </x:sheetData>
  <x:mergeCells>
    <x:mergeCell ref="A1:AF2"/>
  </x:mergeCells>
  <x:dataValidations count="2">
    <x:dataValidation type="list" sqref="A5:A44">
      <x:formula1>'Categorías'!$A$5:$A$22</x:formula1>
    </x:dataValidation>
    <x:dataValidation type="list" sqref="G5:H44">
      <x:formula1>"Sí,No"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18" hidden="0" customWidth="1"/>
    <x:col min="5" max="5" width="10" hidden="0" customWidth="1"/>
    <x:col min="6" max="6" width="14" hidden="0" customWidth="1"/>
    <x:col min="7" max="7" width="15" hidden="0" customWidth="1"/>
    <x:col min="8" max="8" width="14" hidden="0" customWidth="1"/>
    <x:col min="9" max="9" width="30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</x:cols>
  <x:sheetData>
    <x:row r="1" ht="28" customHeight="1">
      <x:c r="A1" s="85" t="str">
        <x:v>Tarjetas, compras en cuotas y pagos flexibles</x:v>
      </x:c>
      <x:c r="B1" s="85" t="str">
        <x:v>Tarjetas, compras en cuotas y pagos flexibles</x:v>
      </x:c>
      <x:c r="C1" s="85" t="str">
        <x:v>Tarjetas, compras en cuotas y pagos flexibles</x:v>
      </x:c>
      <x:c r="D1" s="85" t="str">
        <x:v>Tarjetas, compras en cuotas y pagos flexibles</x:v>
      </x:c>
      <x:c r="E1" s="85" t="str">
        <x:v>Tarjetas, compras en cuotas y pagos flexibles</x:v>
      </x:c>
      <x:c r="F1" s="85" t="str">
        <x:v>Tarjetas, compras en cuotas y pagos flexibles</x:v>
      </x:c>
      <x:c r="G1" s="85" t="str">
        <x:v>Tarjetas, compras en cuotas y pagos flexibles</x:v>
      </x:c>
      <x:c r="H1" s="85" t="str">
        <x:v>Tarjetas, compras en cuotas y pagos flexibles</x:v>
      </x:c>
      <x:c r="I1" s="85" t="str">
        <x:v>Tarjetas, compras en cuotas y pagos flexibles</x:v>
      </x:c>
      <x:c r="J1" s="85" t="str">
        <x:v>Tarjetas, compras en cuotas y pagos flexibles</x:v>
      </x:c>
      <x:c r="K1" s="85" t="str">
        <x:v>Tarjetas, compras en cuotas y pagos flexibles</x:v>
      </x:c>
      <x:c r="L1" s="85" t="str">
        <x:v>Tarjetas, compras en cuotas y pagos flexibles</x:v>
      </x:c>
      <x:c r="M1" s="85" t="str">
        <x:v>Tarjetas, compras en cuotas y pagos flexibles</x:v>
      </x:c>
      <x:c r="N1" s="85" t="str">
        <x:v>Tarjetas, compras en cuotas y pagos flexibles</x:v>
      </x:c>
      <x:c r="O1" s="85" t="str">
        <x:v>Tarjetas, compras en cuotas y pagos flexibles</x:v>
      </x:c>
      <x:c r="P1" s="85" t="str">
        <x:v>Tarjetas, compras en cuotas y pagos flexibles</x:v>
      </x:c>
      <x:c r="Q1" s="85" t="str">
        <x:v>Tarjetas, compras en cuotas y pagos flexibles</x:v>
      </x:c>
      <x:c r="R1" s="85" t="str">
        <x:v>Tarjetas, compras en cuotas y pagos flexibles</x:v>
      </x:c>
      <x:c r="S1" s="85" t="str">
        <x:v>Tarjetas, compras en cuotas y pagos flexibles</x:v>
      </x:c>
      <x:c r="T1" s="85" t="str">
        <x:v>Tarjetas, compras en cuotas y pagos flexibles</x:v>
      </x:c>
      <x:c r="U1" s="85" t="str">
        <x:v>Tarjetas, compras en cuotas y pagos flexibles</x:v>
      </x:c>
      <x:c r="V1" s="85" t="str">
        <x:v>Tarjetas, compras en cuotas y pagos flexibles</x:v>
      </x:c>
      <x:c r="W1" s="85" t="str">
        <x:v>Tarjetas, compras en cuotas y pagos flexibles</x:v>
      </x:c>
      <x:c r="X1" s="85" t="str">
        <x:v>Tarjetas, compras en cuotas y pagos flexibles</x:v>
      </x:c>
      <x:c r="Y1" s="85" t="str">
        <x:v>Tarjetas, compras en cuotas y pagos flexibles</x:v>
      </x:c>
      <x:c r="Z1" s="85" t="str">
        <x:v>Tarjetas, compras en cuotas y pagos flexibles</x:v>
      </x:c>
      <x:c r="AA1" s="85" t="str">
        <x:v>Tarjetas, compras en cuotas y pagos flexibles</x:v>
      </x:c>
      <x:c r="AB1" s="85" t="str">
        <x:v>Tarjetas, compras en cuotas y pagos flexibles</x:v>
      </x:c>
      <x:c r="AC1" s="85" t="str">
        <x:v>Tarjetas, compras en cuotas y pagos flexibles</x:v>
      </x:c>
      <x:c r="AD1" s="85" t="str">
        <x:v>Tarjetas, compras en cuotas y pagos flexibles</x:v>
      </x:c>
      <x:c r="AE1" s="85" t="str">
        <x:v>Tarjetas, compras en cuotas y pagos flexibles</x:v>
      </x:c>
      <x:c r="AF1" s="85" t="str">
        <x:v>Tarjetas, compras en cuotas y pagos flexibles</x:v>
      </x:c>
      <x:c r="AG1" s="85" t="str">
        <x:v>Tarjetas, compras en cuotas y pagos flexibles</x:v>
      </x:c>
    </x:row>
    <x:row r="2" ht="28" customHeight="1">
      <x:c r="A2" s="85" t="str">
        <x:v>Tarjetas, compras en cuotas y pagos flexibles</x:v>
      </x:c>
      <x:c r="B2" s="85" t="str">
        <x:v>Tarjetas, compras en cuotas y pagos flexibles</x:v>
      </x:c>
      <x:c r="C2" s="85" t="str">
        <x:v>Tarjetas, compras en cuotas y pagos flexibles</x:v>
      </x:c>
      <x:c r="D2" s="85" t="str">
        <x:v>Tarjetas, compras en cuotas y pagos flexibles</x:v>
      </x:c>
      <x:c r="E2" s="85" t="str">
        <x:v>Tarjetas, compras en cuotas y pagos flexibles</x:v>
      </x:c>
      <x:c r="F2" s="85" t="str">
        <x:v>Tarjetas, compras en cuotas y pagos flexibles</x:v>
      </x:c>
      <x:c r="G2" s="85" t="str">
        <x:v>Tarjetas, compras en cuotas y pagos flexibles</x:v>
      </x:c>
      <x:c r="H2" s="85" t="str">
        <x:v>Tarjetas, compras en cuotas y pagos flexibles</x:v>
      </x:c>
      <x:c r="I2" s="85" t="str">
        <x:v>Tarjetas, compras en cuotas y pagos flexibles</x:v>
      </x:c>
      <x:c r="J2" s="85" t="str">
        <x:v>Tarjetas, compras en cuotas y pagos flexibles</x:v>
      </x:c>
      <x:c r="K2" s="85" t="str">
        <x:v>Tarjetas, compras en cuotas y pagos flexibles</x:v>
      </x:c>
      <x:c r="L2" s="85" t="str">
        <x:v>Tarjetas, compras en cuotas y pagos flexibles</x:v>
      </x:c>
      <x:c r="M2" s="85" t="str">
        <x:v>Tarjetas, compras en cuotas y pagos flexibles</x:v>
      </x:c>
      <x:c r="N2" s="85" t="str">
        <x:v>Tarjetas, compras en cuotas y pagos flexibles</x:v>
      </x:c>
      <x:c r="O2" s="85" t="str">
        <x:v>Tarjetas, compras en cuotas y pagos flexibles</x:v>
      </x:c>
      <x:c r="P2" s="85" t="str">
        <x:v>Tarjetas, compras en cuotas y pagos flexibles</x:v>
      </x:c>
      <x:c r="Q2" s="85" t="str">
        <x:v>Tarjetas, compras en cuotas y pagos flexibles</x:v>
      </x:c>
      <x:c r="R2" s="85" t="str">
        <x:v>Tarjetas, compras en cuotas y pagos flexibles</x:v>
      </x:c>
      <x:c r="S2" s="85" t="str">
        <x:v>Tarjetas, compras en cuotas y pagos flexibles</x:v>
      </x:c>
      <x:c r="T2" s="85" t="str">
        <x:v>Tarjetas, compras en cuotas y pagos flexibles</x:v>
      </x:c>
      <x:c r="U2" s="85" t="str">
        <x:v>Tarjetas, compras en cuotas y pagos flexibles</x:v>
      </x:c>
      <x:c r="V2" s="85" t="str">
        <x:v>Tarjetas, compras en cuotas y pagos flexibles</x:v>
      </x:c>
      <x:c r="W2" s="85" t="str">
        <x:v>Tarjetas, compras en cuotas y pagos flexibles</x:v>
      </x:c>
      <x:c r="X2" s="85" t="str">
        <x:v>Tarjetas, compras en cuotas y pagos flexibles</x:v>
      </x:c>
      <x:c r="Y2" s="85" t="str">
        <x:v>Tarjetas, compras en cuotas y pagos flexibles</x:v>
      </x:c>
      <x:c r="Z2" s="85" t="str">
        <x:v>Tarjetas, compras en cuotas y pagos flexibles</x:v>
      </x:c>
      <x:c r="AA2" s="85" t="str">
        <x:v>Tarjetas, compras en cuotas y pagos flexibles</x:v>
      </x:c>
      <x:c r="AB2" s="85" t="str">
        <x:v>Tarjetas, compras en cuotas y pagos flexibles</x:v>
      </x:c>
      <x:c r="AC2" s="85" t="str">
        <x:v>Tarjetas, compras en cuotas y pagos flexibles</x:v>
      </x:c>
      <x:c r="AD2" s="85" t="str">
        <x:v>Tarjetas, compras en cuotas y pagos flexibles</x:v>
      </x:c>
      <x:c r="AE2" s="85" t="str">
        <x:v>Tarjetas, compras en cuotas y pagos flexibles</x:v>
      </x:c>
      <x:c r="AF2" s="85" t="str">
        <x:v>Tarjetas, compras en cuotas y pagos flexibles</x:v>
      </x:c>
      <x:c r="AG2" s="85" t="str">
        <x:v>Tarjetas, compras en cuotas y pagos flexibles</x:v>
      </x:c>
    </x:row>
    <x:row r="3">
      <x:c r="A3" s="104" t="str">
        <x:v>Tarjeta</x:v>
      </x:c>
      <x:c r="B3" s="104" t="str">
        <x:v>Descripción</x:v>
      </x:c>
      <x:c r="C3" s="104" t="str">
        <x:v>Categoría</x:v>
      </x:c>
      <x:c r="D3" s="104" t="str">
        <x:v>Total comprometido</x:v>
      </x:c>
      <x:c r="E3" s="104" t="str">
        <x:v>N° cuotas</x:v>
      </x:c>
      <x:c r="F3" s="104" t="str">
        <x:v>Primera cuota</x:v>
      </x:c>
      <x:c r="G3" s="104" t="str">
        <x:v>Cuota mensual</x:v>
      </x:c>
      <x:c r="H3" s="104" t="str">
        <x:v>Reembolsable</x:v>
      </x:c>
      <x:c r="I3" s="104" t="str">
        <x:v>Notas</x:v>
      </x:c>
      <x:c r="J3" s="111" t="n">
        <x:f>EDATE(Supuestos!$B$5,0)</x:f>
        <x:v>46266</x:v>
      </x:c>
      <x:c r="K3" s="111" t="n">
        <x:f>EDATE(Supuestos!$B$5,1)</x:f>
        <x:v>46296</x:v>
      </x:c>
      <x:c r="L3" s="111" t="n">
        <x:f>EDATE(Supuestos!$B$5,2)</x:f>
        <x:v>46327</x:v>
      </x:c>
      <x:c r="M3" s="111" t="n">
        <x:f>EDATE(Supuestos!$B$5,3)</x:f>
        <x:v>46357</x:v>
      </x:c>
      <x:c r="N3" s="111" t="n">
        <x:f>EDATE(Supuestos!$B$5,4)</x:f>
        <x:v>46388</x:v>
      </x:c>
      <x:c r="O3" s="111" t="n">
        <x:f>EDATE(Supuestos!$B$5,5)</x:f>
        <x:v>46419</x:v>
      </x:c>
      <x:c r="P3" s="111" t="n">
        <x:f>EDATE(Supuestos!$B$5,6)</x:f>
        <x:v>46447</x:v>
      </x:c>
      <x:c r="Q3" s="111" t="n">
        <x:f>EDATE(Supuestos!$B$5,7)</x:f>
        <x:v>46478</x:v>
      </x:c>
      <x:c r="R3" s="111" t="n">
        <x:f>EDATE(Supuestos!$B$5,8)</x:f>
        <x:v>46508</x:v>
      </x:c>
      <x:c r="S3" s="111" t="n">
        <x:f>EDATE(Supuestos!$B$5,9)</x:f>
        <x:v>46539</x:v>
      </x:c>
      <x:c r="T3" s="111" t="n">
        <x:f>EDATE(Supuestos!$B$5,10)</x:f>
        <x:v>46569</x:v>
      </x:c>
      <x:c r="U3" s="111" t="n">
        <x:f>EDATE(Supuestos!$B$5,11)</x:f>
        <x:v>46600</x:v>
      </x:c>
      <x:c r="V3" s="111" t="n">
        <x:f>EDATE(Supuestos!$B$5,12)</x:f>
        <x:v>46631</x:v>
      </x:c>
      <x:c r="W3" s="111" t="n">
        <x:f>EDATE(Supuestos!$B$5,13)</x:f>
        <x:v>46661</x:v>
      </x:c>
      <x:c r="X3" s="111" t="n">
        <x:f>EDATE(Supuestos!$B$5,14)</x:f>
        <x:v>46692</x:v>
      </x:c>
      <x:c r="Y3" s="111" t="n">
        <x:f>EDATE(Supuestos!$B$5,15)</x:f>
        <x:v>46722</x:v>
      </x:c>
      <x:c r="Z3" s="111" t="n">
        <x:f>EDATE(Supuestos!$B$5,16)</x:f>
        <x:v>46753</x:v>
      </x:c>
      <x:c r="AA3" s="111" t="n">
        <x:f>EDATE(Supuestos!$B$5,17)</x:f>
        <x:v>46784</x:v>
      </x:c>
      <x:c r="AB3" s="111" t="n">
        <x:f>EDATE(Supuestos!$B$5,18)</x:f>
        <x:v>46813</x:v>
      </x:c>
      <x:c r="AC3" s="111" t="n">
        <x:f>EDATE(Supuestos!$B$5,19)</x:f>
        <x:v>46844</x:v>
      </x:c>
      <x:c r="AD3" s="111" t="n">
        <x:f>EDATE(Supuestos!$B$5,20)</x:f>
        <x:v>46874</x:v>
      </x:c>
      <x:c r="AE3" s="111" t="n">
        <x:f>EDATE(Supuestos!$B$5,21)</x:f>
        <x:v>46905</x:v>
      </x:c>
      <x:c r="AF3" s="111" t="n">
        <x:f>EDATE(Supuestos!$B$5,22)</x:f>
        <x:v>46935</x:v>
      </x:c>
      <x:c r="AG3" s="111" t="n">
        <x:f>EDATE(Supuestos!$B$5,23)</x:f>
        <x:v>46966</x:v>
      </x:c>
    </x:row>
    <x:row r="4">
      <x:c r="A4" s="87"/>
      <x:c r="B4" s="87"/>
      <x:c r="C4" s="87"/>
      <x:c r="D4" s="87"/>
      <x:c r="E4" s="87"/>
      <x:c r="F4" s="87"/>
      <x:c r="G4" s="87"/>
      <x:c r="H4" s="87"/>
      <x:c r="I4" s="87"/>
      <x:c r="J4" s="87"/>
      <x:c r="K4" s="87"/>
      <x:c r="L4" s="87"/>
      <x:c r="M4" s="87"/>
      <x:c r="N4" s="87"/>
      <x:c r="O4" s="87"/>
      <x:c r="P4" s="87"/>
      <x:c r="Q4" s="87"/>
      <x:c r="R4" s="87"/>
      <x:c r="S4" s="87"/>
      <x:c r="T4" s="87"/>
      <x:c r="U4" s="87"/>
      <x:c r="V4" s="87"/>
      <x:c r="W4" s="87"/>
      <x:c r="X4" s="87"/>
      <x:c r="Y4" s="87"/>
      <x:c r="Z4" s="87"/>
      <x:c r="AA4" s="87"/>
      <x:c r="AB4" s="87"/>
      <x:c r="AC4" s="87"/>
      <x:c r="AD4" s="87"/>
      <x:c r="AE4" s="87"/>
      <x:c r="AF4" s="87"/>
      <x:c r="AG4" s="87"/>
    </x:row>
    <x:row r="5">
      <x:c r="A5" s="107" t="str">
        <x:v>Ejemplo Visa</x:v>
      </x:c>
      <x:c r="B5" s="107" t="str">
        <x:v>Compra ejemplo</x:v>
      </x:c>
      <x:c r="C5" s="107" t="str">
        <x:v>Hogar y mantención</x:v>
      </x:c>
      <x:c r="D5" s="108" t="n">
        <x:v>0</x:v>
      </x:c>
      <x:c r="E5" s="108" t="n">
        <x:v>6</x:v>
      </x:c>
      <x:c r="F5" s="106" t="n">
        <x:f>Supuestos!$B$5</x:f>
        <x:v>46266</x:v>
      </x:c>
      <x:c r="G5" s="112" t="n">
        <x:f>IFERROR(D5/E5,0)</x:f>
        <x:v>0</x:v>
      </x:c>
      <x:c r="H5" s="107" t="str">
        <x:v>No</x:v>
      </x:c>
      <x:c r="I5" s="107" t="str">
        <x:v>Borrar o reemplazar</x:v>
      </x:c>
      <x:c r="J5" s="112" t="n">
        <x:f>IF(AND(J$3&gt;=$F5,J$3&lt;EDATE($F5,$E5)),$G5,0)</x:f>
        <x:v>0</x:v>
      </x:c>
      <x:c r="K5" s="112" t="n">
        <x:f>IF(AND(K$3&gt;=$F5,K$3&lt;EDATE($F5,$E5)),$G5,0)</x:f>
        <x:v>0</x:v>
      </x:c>
      <x:c r="L5" s="112" t="n">
        <x:f>IF(AND(L$3&gt;=$F5,L$3&lt;EDATE($F5,$E5)),$G5,0)</x:f>
        <x:v>0</x:v>
      </x:c>
      <x:c r="M5" s="112" t="n">
        <x:f>IF(AND(M$3&gt;=$F5,M$3&lt;EDATE($F5,$E5)),$G5,0)</x:f>
        <x:v>0</x:v>
      </x:c>
      <x:c r="N5" s="112" t="n">
        <x:f>IF(AND(N$3&gt;=$F5,N$3&lt;EDATE($F5,$E5)),$G5,0)</x:f>
        <x:v>0</x:v>
      </x:c>
      <x:c r="O5" s="112" t="n">
        <x:f>IF(AND(O$3&gt;=$F5,O$3&lt;EDATE($F5,$E5)),$G5,0)</x:f>
        <x:v>0</x:v>
      </x:c>
      <x:c r="P5" s="112" t="n">
        <x:f>IF(AND(P$3&gt;=$F5,P$3&lt;EDATE($F5,$E5)),$G5,0)</x:f>
        <x:v>0</x:v>
      </x:c>
      <x:c r="Q5" s="112" t="n">
        <x:f>IF(AND(Q$3&gt;=$F5,Q$3&lt;EDATE($F5,$E5)),$G5,0)</x:f>
        <x:v>0</x:v>
      </x:c>
      <x:c r="R5" s="112" t="n">
        <x:f>IF(AND(R$3&gt;=$F5,R$3&lt;EDATE($F5,$E5)),$G5,0)</x:f>
        <x:v>0</x:v>
      </x:c>
      <x:c r="S5" s="112" t="n">
        <x:f>IF(AND(S$3&gt;=$F5,S$3&lt;EDATE($F5,$E5)),$G5,0)</x:f>
        <x:v>0</x:v>
      </x:c>
      <x:c r="T5" s="112" t="n">
        <x:f>IF(AND(T$3&gt;=$F5,T$3&lt;EDATE($F5,$E5)),$G5,0)</x:f>
        <x:v>0</x:v>
      </x:c>
      <x:c r="U5" s="112" t="n">
        <x:f>IF(AND(U$3&gt;=$F5,U$3&lt;EDATE($F5,$E5)),$G5,0)</x:f>
        <x:v>0</x:v>
      </x:c>
      <x:c r="V5" s="112" t="n">
        <x:f>IF(AND(V$3&gt;=$F5,V$3&lt;EDATE($F5,$E5)),$G5,0)</x:f>
        <x:v>0</x:v>
      </x:c>
      <x:c r="W5" s="112" t="n">
        <x:f>IF(AND(W$3&gt;=$F5,W$3&lt;EDATE($F5,$E5)),$G5,0)</x:f>
        <x:v>0</x:v>
      </x:c>
      <x:c r="X5" s="112" t="n">
        <x:f>IF(AND(X$3&gt;=$F5,X$3&lt;EDATE($F5,$E5)),$G5,0)</x:f>
        <x:v>0</x:v>
      </x:c>
      <x:c r="Y5" s="112" t="n">
        <x:f>IF(AND(Y$3&gt;=$F5,Y$3&lt;EDATE($F5,$E5)),$G5,0)</x:f>
        <x:v>0</x:v>
      </x:c>
      <x:c r="Z5" s="112" t="n">
        <x:f>IF(AND(Z$3&gt;=$F5,Z$3&lt;EDATE($F5,$E5)),$G5,0)</x:f>
        <x:v>0</x:v>
      </x:c>
      <x:c r="AA5" s="112" t="n">
        <x:f>IF(AND(AA$3&gt;=$F5,AA$3&lt;EDATE($F5,$E5)),$G5,0)</x:f>
        <x:v>0</x:v>
      </x:c>
      <x:c r="AB5" s="112" t="n">
        <x:f>IF(AND(AB$3&gt;=$F5,AB$3&lt;EDATE($F5,$E5)),$G5,0)</x:f>
        <x:v>0</x:v>
      </x:c>
      <x:c r="AC5" s="112" t="n">
        <x:f>IF(AND(AC$3&gt;=$F5,AC$3&lt;EDATE($F5,$E5)),$G5,0)</x:f>
        <x:v>0</x:v>
      </x:c>
      <x:c r="AD5" s="112" t="n">
        <x:f>IF(AND(AD$3&gt;=$F5,AD$3&lt;EDATE($F5,$E5)),$G5,0)</x:f>
        <x:v>0</x:v>
      </x:c>
      <x:c r="AE5" s="112" t="n">
        <x:f>IF(AND(AE$3&gt;=$F5,AE$3&lt;EDATE($F5,$E5)),$G5,0)</x:f>
        <x:v>0</x:v>
      </x:c>
      <x:c r="AF5" s="112" t="n">
        <x:f>IF(AND(AF$3&gt;=$F5,AF$3&lt;EDATE($F5,$E5)),$G5,0)</x:f>
        <x:v>0</x:v>
      </x:c>
      <x:c r="AG5" s="112" t="n">
        <x:f>IF(AND(AG$3&gt;=$F5,AG$3&lt;EDATE($F5,$E5)),$G5,0)</x:f>
        <x:v>0</x:v>
      </x:c>
    </x:row>
    <x:row r="6">
      <x:c r="A6" s="107" t="str">
        <x:v>Ejemplo AMEX</x:v>
      </x:c>
      <x:c r="B6" s="107" t="str">
        <x:v>Seguro anual en cuotas</x:v>
      </x:c>
      <x:c r="C6" s="107" t="str">
        <x:v>Seguros</x:v>
      </x:c>
      <x:c r="D6" s="108" t="n">
        <x:v>0</x:v>
      </x:c>
      <x:c r="E6" s="108" t="n">
        <x:v>12</x:v>
      </x:c>
      <x:c r="F6" s="106" t="n">
        <x:f>Supuestos!$B$5</x:f>
        <x:v>46266</x:v>
      </x:c>
      <x:c r="G6" s="112" t="n">
        <x:f>IFERROR(D6/E6,0)</x:f>
        <x:v>0</x:v>
      </x:c>
      <x:c r="H6" s="107" t="str">
        <x:v>No</x:v>
      </x:c>
      <x:c r="I6" s="107" t="str">
        <x:v>No duplicar en gastos fijos</x:v>
      </x:c>
      <x:c r="J6" s="112" t="n">
        <x:f>IF(AND(J$3&gt;=$F6,J$3&lt;EDATE($F6,$E6)),$G6,0)</x:f>
        <x:v>0</x:v>
      </x:c>
      <x:c r="K6" s="112" t="n">
        <x:f>IF(AND(K$3&gt;=$F6,K$3&lt;EDATE($F6,$E6)),$G6,0)</x:f>
        <x:v>0</x:v>
      </x:c>
      <x:c r="L6" s="112" t="n">
        <x:f>IF(AND(L$3&gt;=$F6,L$3&lt;EDATE($F6,$E6)),$G6,0)</x:f>
        <x:v>0</x:v>
      </x:c>
      <x:c r="M6" s="112" t="n">
        <x:f>IF(AND(M$3&gt;=$F6,M$3&lt;EDATE($F6,$E6)),$G6,0)</x:f>
        <x:v>0</x:v>
      </x:c>
      <x:c r="N6" s="112" t="n">
        <x:f>IF(AND(N$3&gt;=$F6,N$3&lt;EDATE($F6,$E6)),$G6,0)</x:f>
        <x:v>0</x:v>
      </x:c>
      <x:c r="O6" s="112" t="n">
        <x:f>IF(AND(O$3&gt;=$F6,O$3&lt;EDATE($F6,$E6)),$G6,0)</x:f>
        <x:v>0</x:v>
      </x:c>
      <x:c r="P6" s="112" t="n">
        <x:f>IF(AND(P$3&gt;=$F6,P$3&lt;EDATE($F6,$E6)),$G6,0)</x:f>
        <x:v>0</x:v>
      </x:c>
      <x:c r="Q6" s="112" t="n">
        <x:f>IF(AND(Q$3&gt;=$F6,Q$3&lt;EDATE($F6,$E6)),$G6,0)</x:f>
        <x:v>0</x:v>
      </x:c>
      <x:c r="R6" s="112" t="n">
        <x:f>IF(AND(R$3&gt;=$F6,R$3&lt;EDATE($F6,$E6)),$G6,0)</x:f>
        <x:v>0</x:v>
      </x:c>
      <x:c r="S6" s="112" t="n">
        <x:f>IF(AND(S$3&gt;=$F6,S$3&lt;EDATE($F6,$E6)),$G6,0)</x:f>
        <x:v>0</x:v>
      </x:c>
      <x:c r="T6" s="112" t="n">
        <x:f>IF(AND(T$3&gt;=$F6,T$3&lt;EDATE($F6,$E6)),$G6,0)</x:f>
        <x:v>0</x:v>
      </x:c>
      <x:c r="U6" s="112" t="n">
        <x:f>IF(AND(U$3&gt;=$F6,U$3&lt;EDATE($F6,$E6)),$G6,0)</x:f>
        <x:v>0</x:v>
      </x:c>
      <x:c r="V6" s="112" t="n">
        <x:f>IF(AND(V$3&gt;=$F6,V$3&lt;EDATE($F6,$E6)),$G6,0)</x:f>
        <x:v>0</x:v>
      </x:c>
      <x:c r="W6" s="112" t="n">
        <x:f>IF(AND(W$3&gt;=$F6,W$3&lt;EDATE($F6,$E6)),$G6,0)</x:f>
        <x:v>0</x:v>
      </x:c>
      <x:c r="X6" s="112" t="n">
        <x:f>IF(AND(X$3&gt;=$F6,X$3&lt;EDATE($F6,$E6)),$G6,0)</x:f>
        <x:v>0</x:v>
      </x:c>
      <x:c r="Y6" s="112" t="n">
        <x:f>IF(AND(Y$3&gt;=$F6,Y$3&lt;EDATE($F6,$E6)),$G6,0)</x:f>
        <x:v>0</x:v>
      </x:c>
      <x:c r="Z6" s="112" t="n">
        <x:f>IF(AND(Z$3&gt;=$F6,Z$3&lt;EDATE($F6,$E6)),$G6,0)</x:f>
        <x:v>0</x:v>
      </x:c>
      <x:c r="AA6" s="112" t="n">
        <x:f>IF(AND(AA$3&gt;=$F6,AA$3&lt;EDATE($F6,$E6)),$G6,0)</x:f>
        <x:v>0</x:v>
      </x:c>
      <x:c r="AB6" s="112" t="n">
        <x:f>IF(AND(AB$3&gt;=$F6,AB$3&lt;EDATE($F6,$E6)),$G6,0)</x:f>
        <x:v>0</x:v>
      </x:c>
      <x:c r="AC6" s="112" t="n">
        <x:f>IF(AND(AC$3&gt;=$F6,AC$3&lt;EDATE($F6,$E6)),$G6,0)</x:f>
        <x:v>0</x:v>
      </x:c>
      <x:c r="AD6" s="112" t="n">
        <x:f>IF(AND(AD$3&gt;=$F6,AD$3&lt;EDATE($F6,$E6)),$G6,0)</x:f>
        <x:v>0</x:v>
      </x:c>
      <x:c r="AE6" s="112" t="n">
        <x:f>IF(AND(AE$3&gt;=$F6,AE$3&lt;EDATE($F6,$E6)),$G6,0)</x:f>
        <x:v>0</x:v>
      </x:c>
      <x:c r="AF6" s="112" t="n">
        <x:f>IF(AND(AF$3&gt;=$F6,AF$3&lt;EDATE($F6,$E6)),$G6,0)</x:f>
        <x:v>0</x:v>
      </x:c>
      <x:c r="AG6" s="112" t="n">
        <x:f>IF(AND(AG$3&gt;=$F6,AG$3&lt;EDATE($F6,$E6)),$G6,0)</x:f>
        <x:v>0</x:v>
      </x:c>
    </x:row>
    <x:row r="7">
      <x:c r="A7" s="107"/>
      <x:c r="B7" s="107"/>
      <x:c r="C7" s="107"/>
      <x:c r="D7" s="108"/>
      <x:c r="E7" s="108"/>
      <x:c r="F7" s="106"/>
      <x:c r="G7" s="112" t="n">
        <x:f>IFERROR(D7/E7,0)</x:f>
        <x:v>0</x:v>
      </x:c>
      <x:c r="H7" s="107"/>
      <x:c r="I7" s="107"/>
      <x:c r="J7" s="112" t="n">
        <x:f>IF(AND(J$3&gt;=$F7,J$3&lt;EDATE($F7,$E7)),$G7,0)</x:f>
        <x:v>0</x:v>
      </x:c>
      <x:c r="K7" s="112" t="n">
        <x:f>IF(AND(K$3&gt;=$F7,K$3&lt;EDATE($F7,$E7)),$G7,0)</x:f>
        <x:v>0</x:v>
      </x:c>
      <x:c r="L7" s="112" t="n">
        <x:f>IF(AND(L$3&gt;=$F7,L$3&lt;EDATE($F7,$E7)),$G7,0)</x:f>
        <x:v>0</x:v>
      </x:c>
      <x:c r="M7" s="112" t="n">
        <x:f>IF(AND(M$3&gt;=$F7,M$3&lt;EDATE($F7,$E7)),$G7,0)</x:f>
        <x:v>0</x:v>
      </x:c>
      <x:c r="N7" s="112" t="n">
        <x:f>IF(AND(N$3&gt;=$F7,N$3&lt;EDATE($F7,$E7)),$G7,0)</x:f>
        <x:v>0</x:v>
      </x:c>
      <x:c r="O7" s="112" t="n">
        <x:f>IF(AND(O$3&gt;=$F7,O$3&lt;EDATE($F7,$E7)),$G7,0)</x:f>
        <x:v>0</x:v>
      </x:c>
      <x:c r="P7" s="112" t="n">
        <x:f>IF(AND(P$3&gt;=$F7,P$3&lt;EDATE($F7,$E7)),$G7,0)</x:f>
        <x:v>0</x:v>
      </x:c>
      <x:c r="Q7" s="112" t="n">
        <x:f>IF(AND(Q$3&gt;=$F7,Q$3&lt;EDATE($F7,$E7)),$G7,0)</x:f>
        <x:v>0</x:v>
      </x:c>
      <x:c r="R7" s="112" t="n">
        <x:f>IF(AND(R$3&gt;=$F7,R$3&lt;EDATE($F7,$E7)),$G7,0)</x:f>
        <x:v>0</x:v>
      </x:c>
      <x:c r="S7" s="112" t="n">
        <x:f>IF(AND(S$3&gt;=$F7,S$3&lt;EDATE($F7,$E7)),$G7,0)</x:f>
        <x:v>0</x:v>
      </x:c>
      <x:c r="T7" s="112" t="n">
        <x:f>IF(AND(T$3&gt;=$F7,T$3&lt;EDATE($F7,$E7)),$G7,0)</x:f>
        <x:v>0</x:v>
      </x:c>
      <x:c r="U7" s="112" t="n">
        <x:f>IF(AND(U$3&gt;=$F7,U$3&lt;EDATE($F7,$E7)),$G7,0)</x:f>
        <x:v>0</x:v>
      </x:c>
      <x:c r="V7" s="112" t="n">
        <x:f>IF(AND(V$3&gt;=$F7,V$3&lt;EDATE($F7,$E7)),$G7,0)</x:f>
        <x:v>0</x:v>
      </x:c>
      <x:c r="W7" s="112" t="n">
        <x:f>IF(AND(W$3&gt;=$F7,W$3&lt;EDATE($F7,$E7)),$G7,0)</x:f>
        <x:v>0</x:v>
      </x:c>
      <x:c r="X7" s="112" t="n">
        <x:f>IF(AND(X$3&gt;=$F7,X$3&lt;EDATE($F7,$E7)),$G7,0)</x:f>
        <x:v>0</x:v>
      </x:c>
      <x:c r="Y7" s="112" t="n">
        <x:f>IF(AND(Y$3&gt;=$F7,Y$3&lt;EDATE($F7,$E7)),$G7,0)</x:f>
        <x:v>0</x:v>
      </x:c>
      <x:c r="Z7" s="112" t="n">
        <x:f>IF(AND(Z$3&gt;=$F7,Z$3&lt;EDATE($F7,$E7)),$G7,0)</x:f>
        <x:v>0</x:v>
      </x:c>
      <x:c r="AA7" s="112" t="n">
        <x:f>IF(AND(AA$3&gt;=$F7,AA$3&lt;EDATE($F7,$E7)),$G7,0)</x:f>
        <x:v>0</x:v>
      </x:c>
      <x:c r="AB7" s="112" t="n">
        <x:f>IF(AND(AB$3&gt;=$F7,AB$3&lt;EDATE($F7,$E7)),$G7,0)</x:f>
        <x:v>0</x:v>
      </x:c>
      <x:c r="AC7" s="112" t="n">
        <x:f>IF(AND(AC$3&gt;=$F7,AC$3&lt;EDATE($F7,$E7)),$G7,0)</x:f>
        <x:v>0</x:v>
      </x:c>
      <x:c r="AD7" s="112" t="n">
        <x:f>IF(AND(AD$3&gt;=$F7,AD$3&lt;EDATE($F7,$E7)),$G7,0)</x:f>
        <x:v>0</x:v>
      </x:c>
      <x:c r="AE7" s="112" t="n">
        <x:f>IF(AND(AE$3&gt;=$F7,AE$3&lt;EDATE($F7,$E7)),$G7,0)</x:f>
        <x:v>0</x:v>
      </x:c>
      <x:c r="AF7" s="112" t="n">
        <x:f>IF(AND(AF$3&gt;=$F7,AF$3&lt;EDATE($F7,$E7)),$G7,0)</x:f>
        <x:v>0</x:v>
      </x:c>
      <x:c r="AG7" s="112" t="n">
        <x:f>IF(AND(AG$3&gt;=$F7,AG$3&lt;EDATE($F7,$E7)),$G7,0)</x:f>
        <x:v>0</x:v>
      </x:c>
    </x:row>
    <x:row r="8">
      <x:c r="A8" s="107"/>
      <x:c r="B8" s="107"/>
      <x:c r="C8" s="107"/>
      <x:c r="D8" s="108"/>
      <x:c r="E8" s="108"/>
      <x:c r="F8" s="106"/>
      <x:c r="G8" s="112" t="n">
        <x:f>IFERROR(D8/E8,0)</x:f>
        <x:v>0</x:v>
      </x:c>
      <x:c r="H8" s="107"/>
      <x:c r="I8" s="107"/>
      <x:c r="J8" s="112" t="n">
        <x:f>IF(AND(J$3&gt;=$F8,J$3&lt;EDATE($F8,$E8)),$G8,0)</x:f>
        <x:v>0</x:v>
      </x:c>
      <x:c r="K8" s="112" t="n">
        <x:f>IF(AND(K$3&gt;=$F8,K$3&lt;EDATE($F8,$E8)),$G8,0)</x:f>
        <x:v>0</x:v>
      </x:c>
      <x:c r="L8" s="112" t="n">
        <x:f>IF(AND(L$3&gt;=$F8,L$3&lt;EDATE($F8,$E8)),$G8,0)</x:f>
        <x:v>0</x:v>
      </x:c>
      <x:c r="M8" s="112" t="n">
        <x:f>IF(AND(M$3&gt;=$F8,M$3&lt;EDATE($F8,$E8)),$G8,0)</x:f>
        <x:v>0</x:v>
      </x:c>
      <x:c r="N8" s="112" t="n">
        <x:f>IF(AND(N$3&gt;=$F8,N$3&lt;EDATE($F8,$E8)),$G8,0)</x:f>
        <x:v>0</x:v>
      </x:c>
      <x:c r="O8" s="112" t="n">
        <x:f>IF(AND(O$3&gt;=$F8,O$3&lt;EDATE($F8,$E8)),$G8,0)</x:f>
        <x:v>0</x:v>
      </x:c>
      <x:c r="P8" s="112" t="n">
        <x:f>IF(AND(P$3&gt;=$F8,P$3&lt;EDATE($F8,$E8)),$G8,0)</x:f>
        <x:v>0</x:v>
      </x:c>
      <x:c r="Q8" s="112" t="n">
        <x:f>IF(AND(Q$3&gt;=$F8,Q$3&lt;EDATE($F8,$E8)),$G8,0)</x:f>
        <x:v>0</x:v>
      </x:c>
      <x:c r="R8" s="112" t="n">
        <x:f>IF(AND(R$3&gt;=$F8,R$3&lt;EDATE($F8,$E8)),$G8,0)</x:f>
        <x:v>0</x:v>
      </x:c>
      <x:c r="S8" s="112" t="n">
        <x:f>IF(AND(S$3&gt;=$F8,S$3&lt;EDATE($F8,$E8)),$G8,0)</x:f>
        <x:v>0</x:v>
      </x:c>
      <x:c r="T8" s="112" t="n">
        <x:f>IF(AND(T$3&gt;=$F8,T$3&lt;EDATE($F8,$E8)),$G8,0)</x:f>
        <x:v>0</x:v>
      </x:c>
      <x:c r="U8" s="112" t="n">
        <x:f>IF(AND(U$3&gt;=$F8,U$3&lt;EDATE($F8,$E8)),$G8,0)</x:f>
        <x:v>0</x:v>
      </x:c>
      <x:c r="V8" s="112" t="n">
        <x:f>IF(AND(V$3&gt;=$F8,V$3&lt;EDATE($F8,$E8)),$G8,0)</x:f>
        <x:v>0</x:v>
      </x:c>
      <x:c r="W8" s="112" t="n">
        <x:f>IF(AND(W$3&gt;=$F8,W$3&lt;EDATE($F8,$E8)),$G8,0)</x:f>
        <x:v>0</x:v>
      </x:c>
      <x:c r="X8" s="112" t="n">
        <x:f>IF(AND(X$3&gt;=$F8,X$3&lt;EDATE($F8,$E8)),$G8,0)</x:f>
        <x:v>0</x:v>
      </x:c>
      <x:c r="Y8" s="112" t="n">
        <x:f>IF(AND(Y$3&gt;=$F8,Y$3&lt;EDATE($F8,$E8)),$G8,0)</x:f>
        <x:v>0</x:v>
      </x:c>
      <x:c r="Z8" s="112" t="n">
        <x:f>IF(AND(Z$3&gt;=$F8,Z$3&lt;EDATE($F8,$E8)),$G8,0)</x:f>
        <x:v>0</x:v>
      </x:c>
      <x:c r="AA8" s="112" t="n">
        <x:f>IF(AND(AA$3&gt;=$F8,AA$3&lt;EDATE($F8,$E8)),$G8,0)</x:f>
        <x:v>0</x:v>
      </x:c>
      <x:c r="AB8" s="112" t="n">
        <x:f>IF(AND(AB$3&gt;=$F8,AB$3&lt;EDATE($F8,$E8)),$G8,0)</x:f>
        <x:v>0</x:v>
      </x:c>
      <x:c r="AC8" s="112" t="n">
        <x:f>IF(AND(AC$3&gt;=$F8,AC$3&lt;EDATE($F8,$E8)),$G8,0)</x:f>
        <x:v>0</x:v>
      </x:c>
      <x:c r="AD8" s="112" t="n">
        <x:f>IF(AND(AD$3&gt;=$F8,AD$3&lt;EDATE($F8,$E8)),$G8,0)</x:f>
        <x:v>0</x:v>
      </x:c>
      <x:c r="AE8" s="112" t="n">
        <x:f>IF(AND(AE$3&gt;=$F8,AE$3&lt;EDATE($F8,$E8)),$G8,0)</x:f>
        <x:v>0</x:v>
      </x:c>
      <x:c r="AF8" s="112" t="n">
        <x:f>IF(AND(AF$3&gt;=$F8,AF$3&lt;EDATE($F8,$E8)),$G8,0)</x:f>
        <x:v>0</x:v>
      </x:c>
      <x:c r="AG8" s="112" t="n">
        <x:f>IF(AND(AG$3&gt;=$F8,AG$3&lt;EDATE($F8,$E8)),$G8,0)</x:f>
        <x:v>0</x:v>
      </x:c>
    </x:row>
    <x:row r="9">
      <x:c r="A9" s="107"/>
      <x:c r="B9" s="107"/>
      <x:c r="C9" s="107"/>
      <x:c r="D9" s="108"/>
      <x:c r="E9" s="108"/>
      <x:c r="F9" s="106"/>
      <x:c r="G9" s="112" t="n">
        <x:f>IFERROR(D9/E9,0)</x:f>
        <x:v>0</x:v>
      </x:c>
      <x:c r="H9" s="107"/>
      <x:c r="I9" s="107"/>
      <x:c r="J9" s="112" t="n">
        <x:f>IF(AND(J$3&gt;=$F9,J$3&lt;EDATE($F9,$E9)),$G9,0)</x:f>
        <x:v>0</x:v>
      </x:c>
      <x:c r="K9" s="112" t="n">
        <x:f>IF(AND(K$3&gt;=$F9,K$3&lt;EDATE($F9,$E9)),$G9,0)</x:f>
        <x:v>0</x:v>
      </x:c>
      <x:c r="L9" s="112" t="n">
        <x:f>IF(AND(L$3&gt;=$F9,L$3&lt;EDATE($F9,$E9)),$G9,0)</x:f>
        <x:v>0</x:v>
      </x:c>
      <x:c r="M9" s="112" t="n">
        <x:f>IF(AND(M$3&gt;=$F9,M$3&lt;EDATE($F9,$E9)),$G9,0)</x:f>
        <x:v>0</x:v>
      </x:c>
      <x:c r="N9" s="112" t="n">
        <x:f>IF(AND(N$3&gt;=$F9,N$3&lt;EDATE($F9,$E9)),$G9,0)</x:f>
        <x:v>0</x:v>
      </x:c>
      <x:c r="O9" s="112" t="n">
        <x:f>IF(AND(O$3&gt;=$F9,O$3&lt;EDATE($F9,$E9)),$G9,0)</x:f>
        <x:v>0</x:v>
      </x:c>
      <x:c r="P9" s="112" t="n">
        <x:f>IF(AND(P$3&gt;=$F9,P$3&lt;EDATE($F9,$E9)),$G9,0)</x:f>
        <x:v>0</x:v>
      </x:c>
      <x:c r="Q9" s="112" t="n">
        <x:f>IF(AND(Q$3&gt;=$F9,Q$3&lt;EDATE($F9,$E9)),$G9,0)</x:f>
        <x:v>0</x:v>
      </x:c>
      <x:c r="R9" s="112" t="n">
        <x:f>IF(AND(R$3&gt;=$F9,R$3&lt;EDATE($F9,$E9)),$G9,0)</x:f>
        <x:v>0</x:v>
      </x:c>
      <x:c r="S9" s="112" t="n">
        <x:f>IF(AND(S$3&gt;=$F9,S$3&lt;EDATE($F9,$E9)),$G9,0)</x:f>
        <x:v>0</x:v>
      </x:c>
      <x:c r="T9" s="112" t="n">
        <x:f>IF(AND(T$3&gt;=$F9,T$3&lt;EDATE($F9,$E9)),$G9,0)</x:f>
        <x:v>0</x:v>
      </x:c>
      <x:c r="U9" s="112" t="n">
        <x:f>IF(AND(U$3&gt;=$F9,U$3&lt;EDATE($F9,$E9)),$G9,0)</x:f>
        <x:v>0</x:v>
      </x:c>
      <x:c r="V9" s="112" t="n">
        <x:f>IF(AND(V$3&gt;=$F9,V$3&lt;EDATE($F9,$E9)),$G9,0)</x:f>
        <x:v>0</x:v>
      </x:c>
      <x:c r="W9" s="112" t="n">
        <x:f>IF(AND(W$3&gt;=$F9,W$3&lt;EDATE($F9,$E9)),$G9,0)</x:f>
        <x:v>0</x:v>
      </x:c>
      <x:c r="X9" s="112" t="n">
        <x:f>IF(AND(X$3&gt;=$F9,X$3&lt;EDATE($F9,$E9)),$G9,0)</x:f>
        <x:v>0</x:v>
      </x:c>
      <x:c r="Y9" s="112" t="n">
        <x:f>IF(AND(Y$3&gt;=$F9,Y$3&lt;EDATE($F9,$E9)),$G9,0)</x:f>
        <x:v>0</x:v>
      </x:c>
      <x:c r="Z9" s="112" t="n">
        <x:f>IF(AND(Z$3&gt;=$F9,Z$3&lt;EDATE($F9,$E9)),$G9,0)</x:f>
        <x:v>0</x:v>
      </x:c>
      <x:c r="AA9" s="112" t="n">
        <x:f>IF(AND(AA$3&gt;=$F9,AA$3&lt;EDATE($F9,$E9)),$G9,0)</x:f>
        <x:v>0</x:v>
      </x:c>
      <x:c r="AB9" s="112" t="n">
        <x:f>IF(AND(AB$3&gt;=$F9,AB$3&lt;EDATE($F9,$E9)),$G9,0)</x:f>
        <x:v>0</x:v>
      </x:c>
      <x:c r="AC9" s="112" t="n">
        <x:f>IF(AND(AC$3&gt;=$F9,AC$3&lt;EDATE($F9,$E9)),$G9,0)</x:f>
        <x:v>0</x:v>
      </x:c>
      <x:c r="AD9" s="112" t="n">
        <x:f>IF(AND(AD$3&gt;=$F9,AD$3&lt;EDATE($F9,$E9)),$G9,0)</x:f>
        <x:v>0</x:v>
      </x:c>
      <x:c r="AE9" s="112" t="n">
        <x:f>IF(AND(AE$3&gt;=$F9,AE$3&lt;EDATE($F9,$E9)),$G9,0)</x:f>
        <x:v>0</x:v>
      </x:c>
      <x:c r="AF9" s="112" t="n">
        <x:f>IF(AND(AF$3&gt;=$F9,AF$3&lt;EDATE($F9,$E9)),$G9,0)</x:f>
        <x:v>0</x:v>
      </x:c>
      <x:c r="AG9" s="112" t="n">
        <x:f>IF(AND(AG$3&gt;=$F9,AG$3&lt;EDATE($F9,$E9)),$G9,0)</x:f>
        <x:v>0</x:v>
      </x:c>
    </x:row>
    <x:row r="10">
      <x:c r="A10" s="107"/>
      <x:c r="B10" s="107"/>
      <x:c r="C10" s="107"/>
      <x:c r="D10" s="108"/>
      <x:c r="E10" s="108"/>
      <x:c r="F10" s="106"/>
      <x:c r="G10" s="112" t="n">
        <x:f>IFERROR(D10/E10,0)</x:f>
        <x:v>0</x:v>
      </x:c>
      <x:c r="H10" s="107"/>
      <x:c r="I10" s="107"/>
      <x:c r="J10" s="112" t="n">
        <x:f>IF(AND(J$3&gt;=$F10,J$3&lt;EDATE($F10,$E10)),$G10,0)</x:f>
        <x:v>0</x:v>
      </x:c>
      <x:c r="K10" s="112" t="n">
        <x:f>IF(AND(K$3&gt;=$F10,K$3&lt;EDATE($F10,$E10)),$G10,0)</x:f>
        <x:v>0</x:v>
      </x:c>
      <x:c r="L10" s="112" t="n">
        <x:f>IF(AND(L$3&gt;=$F10,L$3&lt;EDATE($F10,$E10)),$G10,0)</x:f>
        <x:v>0</x:v>
      </x:c>
      <x:c r="M10" s="112" t="n">
        <x:f>IF(AND(M$3&gt;=$F10,M$3&lt;EDATE($F10,$E10)),$G10,0)</x:f>
        <x:v>0</x:v>
      </x:c>
      <x:c r="N10" s="112" t="n">
        <x:f>IF(AND(N$3&gt;=$F10,N$3&lt;EDATE($F10,$E10)),$G10,0)</x:f>
        <x:v>0</x:v>
      </x:c>
      <x:c r="O10" s="112" t="n">
        <x:f>IF(AND(O$3&gt;=$F10,O$3&lt;EDATE($F10,$E10)),$G10,0)</x:f>
        <x:v>0</x:v>
      </x:c>
      <x:c r="P10" s="112" t="n">
        <x:f>IF(AND(P$3&gt;=$F10,P$3&lt;EDATE($F10,$E10)),$G10,0)</x:f>
        <x:v>0</x:v>
      </x:c>
      <x:c r="Q10" s="112" t="n">
        <x:f>IF(AND(Q$3&gt;=$F10,Q$3&lt;EDATE($F10,$E10)),$G10,0)</x:f>
        <x:v>0</x:v>
      </x:c>
      <x:c r="R10" s="112" t="n">
        <x:f>IF(AND(R$3&gt;=$F10,R$3&lt;EDATE($F10,$E10)),$G10,0)</x:f>
        <x:v>0</x:v>
      </x:c>
      <x:c r="S10" s="112" t="n">
        <x:f>IF(AND(S$3&gt;=$F10,S$3&lt;EDATE($F10,$E10)),$G10,0)</x:f>
        <x:v>0</x:v>
      </x:c>
      <x:c r="T10" s="112" t="n">
        <x:f>IF(AND(T$3&gt;=$F10,T$3&lt;EDATE($F10,$E10)),$G10,0)</x:f>
        <x:v>0</x:v>
      </x:c>
      <x:c r="U10" s="112" t="n">
        <x:f>IF(AND(U$3&gt;=$F10,U$3&lt;EDATE($F10,$E10)),$G10,0)</x:f>
        <x:v>0</x:v>
      </x:c>
      <x:c r="V10" s="112" t="n">
        <x:f>IF(AND(V$3&gt;=$F10,V$3&lt;EDATE($F10,$E10)),$G10,0)</x:f>
        <x:v>0</x:v>
      </x:c>
      <x:c r="W10" s="112" t="n">
        <x:f>IF(AND(W$3&gt;=$F10,W$3&lt;EDATE($F10,$E10)),$G10,0)</x:f>
        <x:v>0</x:v>
      </x:c>
      <x:c r="X10" s="112" t="n">
        <x:f>IF(AND(X$3&gt;=$F10,X$3&lt;EDATE($F10,$E10)),$G10,0)</x:f>
        <x:v>0</x:v>
      </x:c>
      <x:c r="Y10" s="112" t="n">
        <x:f>IF(AND(Y$3&gt;=$F10,Y$3&lt;EDATE($F10,$E10)),$G10,0)</x:f>
        <x:v>0</x:v>
      </x:c>
      <x:c r="Z10" s="112" t="n">
        <x:f>IF(AND(Z$3&gt;=$F10,Z$3&lt;EDATE($F10,$E10)),$G10,0)</x:f>
        <x:v>0</x:v>
      </x:c>
      <x:c r="AA10" s="112" t="n">
        <x:f>IF(AND(AA$3&gt;=$F10,AA$3&lt;EDATE($F10,$E10)),$G10,0)</x:f>
        <x:v>0</x:v>
      </x:c>
      <x:c r="AB10" s="112" t="n">
        <x:f>IF(AND(AB$3&gt;=$F10,AB$3&lt;EDATE($F10,$E10)),$G10,0)</x:f>
        <x:v>0</x:v>
      </x:c>
      <x:c r="AC10" s="112" t="n">
        <x:f>IF(AND(AC$3&gt;=$F10,AC$3&lt;EDATE($F10,$E10)),$G10,0)</x:f>
        <x:v>0</x:v>
      </x:c>
      <x:c r="AD10" s="112" t="n">
        <x:f>IF(AND(AD$3&gt;=$F10,AD$3&lt;EDATE($F10,$E10)),$G10,0)</x:f>
        <x:v>0</x:v>
      </x:c>
      <x:c r="AE10" s="112" t="n">
        <x:f>IF(AND(AE$3&gt;=$F10,AE$3&lt;EDATE($F10,$E10)),$G10,0)</x:f>
        <x:v>0</x:v>
      </x:c>
      <x:c r="AF10" s="112" t="n">
        <x:f>IF(AND(AF$3&gt;=$F10,AF$3&lt;EDATE($F10,$E10)),$G10,0)</x:f>
        <x:v>0</x:v>
      </x:c>
      <x:c r="AG10" s="112" t="n">
        <x:f>IF(AND(AG$3&gt;=$F10,AG$3&lt;EDATE($F10,$E10)),$G10,0)</x:f>
        <x:v>0</x:v>
      </x:c>
    </x:row>
    <x:row r="11">
      <x:c r="A11" s="107"/>
      <x:c r="B11" s="107"/>
      <x:c r="C11" s="107"/>
      <x:c r="D11" s="108"/>
      <x:c r="E11" s="108"/>
      <x:c r="F11" s="106"/>
      <x:c r="G11" s="112" t="n">
        <x:f>IFERROR(D11/E11,0)</x:f>
        <x:v>0</x:v>
      </x:c>
      <x:c r="H11" s="107"/>
      <x:c r="I11" s="107"/>
      <x:c r="J11" s="112" t="n">
        <x:f>IF(AND(J$3&gt;=$F11,J$3&lt;EDATE($F11,$E11)),$G11,0)</x:f>
        <x:v>0</x:v>
      </x:c>
      <x:c r="K11" s="112" t="n">
        <x:f>IF(AND(K$3&gt;=$F11,K$3&lt;EDATE($F11,$E11)),$G11,0)</x:f>
        <x:v>0</x:v>
      </x:c>
      <x:c r="L11" s="112" t="n">
        <x:f>IF(AND(L$3&gt;=$F11,L$3&lt;EDATE($F11,$E11)),$G11,0)</x:f>
        <x:v>0</x:v>
      </x:c>
      <x:c r="M11" s="112" t="n">
        <x:f>IF(AND(M$3&gt;=$F11,M$3&lt;EDATE($F11,$E11)),$G11,0)</x:f>
        <x:v>0</x:v>
      </x:c>
      <x:c r="N11" s="112" t="n">
        <x:f>IF(AND(N$3&gt;=$F11,N$3&lt;EDATE($F11,$E11)),$G11,0)</x:f>
        <x:v>0</x:v>
      </x:c>
      <x:c r="O11" s="112" t="n">
        <x:f>IF(AND(O$3&gt;=$F11,O$3&lt;EDATE($F11,$E11)),$G11,0)</x:f>
        <x:v>0</x:v>
      </x:c>
      <x:c r="P11" s="112" t="n">
        <x:f>IF(AND(P$3&gt;=$F11,P$3&lt;EDATE($F11,$E11)),$G11,0)</x:f>
        <x:v>0</x:v>
      </x:c>
      <x:c r="Q11" s="112" t="n">
        <x:f>IF(AND(Q$3&gt;=$F11,Q$3&lt;EDATE($F11,$E11)),$G11,0)</x:f>
        <x:v>0</x:v>
      </x:c>
      <x:c r="R11" s="112" t="n">
        <x:f>IF(AND(R$3&gt;=$F11,R$3&lt;EDATE($F11,$E11)),$G11,0)</x:f>
        <x:v>0</x:v>
      </x:c>
      <x:c r="S11" s="112" t="n">
        <x:f>IF(AND(S$3&gt;=$F11,S$3&lt;EDATE($F11,$E11)),$G11,0)</x:f>
        <x:v>0</x:v>
      </x:c>
      <x:c r="T11" s="112" t="n">
        <x:f>IF(AND(T$3&gt;=$F11,T$3&lt;EDATE($F11,$E11)),$G11,0)</x:f>
        <x:v>0</x:v>
      </x:c>
      <x:c r="U11" s="112" t="n">
        <x:f>IF(AND(U$3&gt;=$F11,U$3&lt;EDATE($F11,$E11)),$G11,0)</x:f>
        <x:v>0</x:v>
      </x:c>
      <x:c r="V11" s="112" t="n">
        <x:f>IF(AND(V$3&gt;=$F11,V$3&lt;EDATE($F11,$E11)),$G11,0)</x:f>
        <x:v>0</x:v>
      </x:c>
      <x:c r="W11" s="112" t="n">
        <x:f>IF(AND(W$3&gt;=$F11,W$3&lt;EDATE($F11,$E11)),$G11,0)</x:f>
        <x:v>0</x:v>
      </x:c>
      <x:c r="X11" s="112" t="n">
        <x:f>IF(AND(X$3&gt;=$F11,X$3&lt;EDATE($F11,$E11)),$G11,0)</x:f>
        <x:v>0</x:v>
      </x:c>
      <x:c r="Y11" s="112" t="n">
        <x:f>IF(AND(Y$3&gt;=$F11,Y$3&lt;EDATE($F11,$E11)),$G11,0)</x:f>
        <x:v>0</x:v>
      </x:c>
      <x:c r="Z11" s="112" t="n">
        <x:f>IF(AND(Z$3&gt;=$F11,Z$3&lt;EDATE($F11,$E11)),$G11,0)</x:f>
        <x:v>0</x:v>
      </x:c>
      <x:c r="AA11" s="112" t="n">
        <x:f>IF(AND(AA$3&gt;=$F11,AA$3&lt;EDATE($F11,$E11)),$G11,0)</x:f>
        <x:v>0</x:v>
      </x:c>
      <x:c r="AB11" s="112" t="n">
        <x:f>IF(AND(AB$3&gt;=$F11,AB$3&lt;EDATE($F11,$E11)),$G11,0)</x:f>
        <x:v>0</x:v>
      </x:c>
      <x:c r="AC11" s="112" t="n">
        <x:f>IF(AND(AC$3&gt;=$F11,AC$3&lt;EDATE($F11,$E11)),$G11,0)</x:f>
        <x:v>0</x:v>
      </x:c>
      <x:c r="AD11" s="112" t="n">
        <x:f>IF(AND(AD$3&gt;=$F11,AD$3&lt;EDATE($F11,$E11)),$G11,0)</x:f>
        <x:v>0</x:v>
      </x:c>
      <x:c r="AE11" s="112" t="n">
        <x:f>IF(AND(AE$3&gt;=$F11,AE$3&lt;EDATE($F11,$E11)),$G11,0)</x:f>
        <x:v>0</x:v>
      </x:c>
      <x:c r="AF11" s="112" t="n">
        <x:f>IF(AND(AF$3&gt;=$F11,AF$3&lt;EDATE($F11,$E11)),$G11,0)</x:f>
        <x:v>0</x:v>
      </x:c>
      <x:c r="AG11" s="112" t="n">
        <x:f>IF(AND(AG$3&gt;=$F11,AG$3&lt;EDATE($F11,$E11)),$G11,0)</x:f>
        <x:v>0</x:v>
      </x:c>
    </x:row>
    <x:row r="12">
      <x:c r="A12" s="107"/>
      <x:c r="B12" s="107"/>
      <x:c r="C12" s="107"/>
      <x:c r="D12" s="108"/>
      <x:c r="E12" s="108"/>
      <x:c r="F12" s="106"/>
      <x:c r="G12" s="112" t="n">
        <x:f>IFERROR(D12/E12,0)</x:f>
        <x:v>0</x:v>
      </x:c>
      <x:c r="H12" s="107"/>
      <x:c r="I12" s="107"/>
      <x:c r="J12" s="112" t="n">
        <x:f>IF(AND(J$3&gt;=$F12,J$3&lt;EDATE($F12,$E12)),$G12,0)</x:f>
        <x:v>0</x:v>
      </x:c>
      <x:c r="K12" s="112" t="n">
        <x:f>IF(AND(K$3&gt;=$F12,K$3&lt;EDATE($F12,$E12)),$G12,0)</x:f>
        <x:v>0</x:v>
      </x:c>
      <x:c r="L12" s="112" t="n">
        <x:f>IF(AND(L$3&gt;=$F12,L$3&lt;EDATE($F12,$E12)),$G12,0)</x:f>
        <x:v>0</x:v>
      </x:c>
      <x:c r="M12" s="112" t="n">
        <x:f>IF(AND(M$3&gt;=$F12,M$3&lt;EDATE($F12,$E12)),$G12,0)</x:f>
        <x:v>0</x:v>
      </x:c>
      <x:c r="N12" s="112" t="n">
        <x:f>IF(AND(N$3&gt;=$F12,N$3&lt;EDATE($F12,$E12)),$G12,0)</x:f>
        <x:v>0</x:v>
      </x:c>
      <x:c r="O12" s="112" t="n">
        <x:f>IF(AND(O$3&gt;=$F12,O$3&lt;EDATE($F12,$E12)),$G12,0)</x:f>
        <x:v>0</x:v>
      </x:c>
      <x:c r="P12" s="112" t="n">
        <x:f>IF(AND(P$3&gt;=$F12,P$3&lt;EDATE($F12,$E12)),$G12,0)</x:f>
        <x:v>0</x:v>
      </x:c>
      <x:c r="Q12" s="112" t="n">
        <x:f>IF(AND(Q$3&gt;=$F12,Q$3&lt;EDATE($F12,$E12)),$G12,0)</x:f>
        <x:v>0</x:v>
      </x:c>
      <x:c r="R12" s="112" t="n">
        <x:f>IF(AND(R$3&gt;=$F12,R$3&lt;EDATE($F12,$E12)),$G12,0)</x:f>
        <x:v>0</x:v>
      </x:c>
      <x:c r="S12" s="112" t="n">
        <x:f>IF(AND(S$3&gt;=$F12,S$3&lt;EDATE($F12,$E12)),$G12,0)</x:f>
        <x:v>0</x:v>
      </x:c>
      <x:c r="T12" s="112" t="n">
        <x:f>IF(AND(T$3&gt;=$F12,T$3&lt;EDATE($F12,$E12)),$G12,0)</x:f>
        <x:v>0</x:v>
      </x:c>
      <x:c r="U12" s="112" t="n">
        <x:f>IF(AND(U$3&gt;=$F12,U$3&lt;EDATE($F12,$E12)),$G12,0)</x:f>
        <x:v>0</x:v>
      </x:c>
      <x:c r="V12" s="112" t="n">
        <x:f>IF(AND(V$3&gt;=$F12,V$3&lt;EDATE($F12,$E12)),$G12,0)</x:f>
        <x:v>0</x:v>
      </x:c>
      <x:c r="W12" s="112" t="n">
        <x:f>IF(AND(W$3&gt;=$F12,W$3&lt;EDATE($F12,$E12)),$G12,0)</x:f>
        <x:v>0</x:v>
      </x:c>
      <x:c r="X12" s="112" t="n">
        <x:f>IF(AND(X$3&gt;=$F12,X$3&lt;EDATE($F12,$E12)),$G12,0)</x:f>
        <x:v>0</x:v>
      </x:c>
      <x:c r="Y12" s="112" t="n">
        <x:f>IF(AND(Y$3&gt;=$F12,Y$3&lt;EDATE($F12,$E12)),$G12,0)</x:f>
        <x:v>0</x:v>
      </x:c>
      <x:c r="Z12" s="112" t="n">
        <x:f>IF(AND(Z$3&gt;=$F12,Z$3&lt;EDATE($F12,$E12)),$G12,0)</x:f>
        <x:v>0</x:v>
      </x:c>
      <x:c r="AA12" s="112" t="n">
        <x:f>IF(AND(AA$3&gt;=$F12,AA$3&lt;EDATE($F12,$E12)),$G12,0)</x:f>
        <x:v>0</x:v>
      </x:c>
      <x:c r="AB12" s="112" t="n">
        <x:f>IF(AND(AB$3&gt;=$F12,AB$3&lt;EDATE($F12,$E12)),$G12,0)</x:f>
        <x:v>0</x:v>
      </x:c>
      <x:c r="AC12" s="112" t="n">
        <x:f>IF(AND(AC$3&gt;=$F12,AC$3&lt;EDATE($F12,$E12)),$G12,0)</x:f>
        <x:v>0</x:v>
      </x:c>
      <x:c r="AD12" s="112" t="n">
        <x:f>IF(AND(AD$3&gt;=$F12,AD$3&lt;EDATE($F12,$E12)),$G12,0)</x:f>
        <x:v>0</x:v>
      </x:c>
      <x:c r="AE12" s="112" t="n">
        <x:f>IF(AND(AE$3&gt;=$F12,AE$3&lt;EDATE($F12,$E12)),$G12,0)</x:f>
        <x:v>0</x:v>
      </x:c>
      <x:c r="AF12" s="112" t="n">
        <x:f>IF(AND(AF$3&gt;=$F12,AF$3&lt;EDATE($F12,$E12)),$G12,0)</x:f>
        <x:v>0</x:v>
      </x:c>
      <x:c r="AG12" s="112" t="n">
        <x:f>IF(AND(AG$3&gt;=$F12,AG$3&lt;EDATE($F12,$E12)),$G12,0)</x:f>
        <x:v>0</x:v>
      </x:c>
    </x:row>
    <x:row r="13">
      <x:c r="A13" s="107"/>
      <x:c r="B13" s="107"/>
      <x:c r="C13" s="107"/>
      <x:c r="D13" s="108"/>
      <x:c r="E13" s="108"/>
      <x:c r="F13" s="106"/>
      <x:c r="G13" s="112" t="n">
        <x:f>IFERROR(D13/E13,0)</x:f>
        <x:v>0</x:v>
      </x:c>
      <x:c r="H13" s="107"/>
      <x:c r="I13" s="107"/>
      <x:c r="J13" s="112" t="n">
        <x:f>IF(AND(J$3&gt;=$F13,J$3&lt;EDATE($F13,$E13)),$G13,0)</x:f>
        <x:v>0</x:v>
      </x:c>
      <x:c r="K13" s="112" t="n">
        <x:f>IF(AND(K$3&gt;=$F13,K$3&lt;EDATE($F13,$E13)),$G13,0)</x:f>
        <x:v>0</x:v>
      </x:c>
      <x:c r="L13" s="112" t="n">
        <x:f>IF(AND(L$3&gt;=$F13,L$3&lt;EDATE($F13,$E13)),$G13,0)</x:f>
        <x:v>0</x:v>
      </x:c>
      <x:c r="M13" s="112" t="n">
        <x:f>IF(AND(M$3&gt;=$F13,M$3&lt;EDATE($F13,$E13)),$G13,0)</x:f>
        <x:v>0</x:v>
      </x:c>
      <x:c r="N13" s="112" t="n">
        <x:f>IF(AND(N$3&gt;=$F13,N$3&lt;EDATE($F13,$E13)),$G13,0)</x:f>
        <x:v>0</x:v>
      </x:c>
      <x:c r="O13" s="112" t="n">
        <x:f>IF(AND(O$3&gt;=$F13,O$3&lt;EDATE($F13,$E13)),$G13,0)</x:f>
        <x:v>0</x:v>
      </x:c>
      <x:c r="P13" s="112" t="n">
        <x:f>IF(AND(P$3&gt;=$F13,P$3&lt;EDATE($F13,$E13)),$G13,0)</x:f>
        <x:v>0</x:v>
      </x:c>
      <x:c r="Q13" s="112" t="n">
        <x:f>IF(AND(Q$3&gt;=$F13,Q$3&lt;EDATE($F13,$E13)),$G13,0)</x:f>
        <x:v>0</x:v>
      </x:c>
      <x:c r="R13" s="112" t="n">
        <x:f>IF(AND(R$3&gt;=$F13,R$3&lt;EDATE($F13,$E13)),$G13,0)</x:f>
        <x:v>0</x:v>
      </x:c>
      <x:c r="S13" s="112" t="n">
        <x:f>IF(AND(S$3&gt;=$F13,S$3&lt;EDATE($F13,$E13)),$G13,0)</x:f>
        <x:v>0</x:v>
      </x:c>
      <x:c r="T13" s="112" t="n">
        <x:f>IF(AND(T$3&gt;=$F13,T$3&lt;EDATE($F13,$E13)),$G13,0)</x:f>
        <x:v>0</x:v>
      </x:c>
      <x:c r="U13" s="112" t="n">
        <x:f>IF(AND(U$3&gt;=$F13,U$3&lt;EDATE($F13,$E13)),$G13,0)</x:f>
        <x:v>0</x:v>
      </x:c>
      <x:c r="V13" s="112" t="n">
        <x:f>IF(AND(V$3&gt;=$F13,V$3&lt;EDATE($F13,$E13)),$G13,0)</x:f>
        <x:v>0</x:v>
      </x:c>
      <x:c r="W13" s="112" t="n">
        <x:f>IF(AND(W$3&gt;=$F13,W$3&lt;EDATE($F13,$E13)),$G13,0)</x:f>
        <x:v>0</x:v>
      </x:c>
      <x:c r="X13" s="112" t="n">
        <x:f>IF(AND(X$3&gt;=$F13,X$3&lt;EDATE($F13,$E13)),$G13,0)</x:f>
        <x:v>0</x:v>
      </x:c>
      <x:c r="Y13" s="112" t="n">
        <x:f>IF(AND(Y$3&gt;=$F13,Y$3&lt;EDATE($F13,$E13)),$G13,0)</x:f>
        <x:v>0</x:v>
      </x:c>
      <x:c r="Z13" s="112" t="n">
        <x:f>IF(AND(Z$3&gt;=$F13,Z$3&lt;EDATE($F13,$E13)),$G13,0)</x:f>
        <x:v>0</x:v>
      </x:c>
      <x:c r="AA13" s="112" t="n">
        <x:f>IF(AND(AA$3&gt;=$F13,AA$3&lt;EDATE($F13,$E13)),$G13,0)</x:f>
        <x:v>0</x:v>
      </x:c>
      <x:c r="AB13" s="112" t="n">
        <x:f>IF(AND(AB$3&gt;=$F13,AB$3&lt;EDATE($F13,$E13)),$G13,0)</x:f>
        <x:v>0</x:v>
      </x:c>
      <x:c r="AC13" s="112" t="n">
        <x:f>IF(AND(AC$3&gt;=$F13,AC$3&lt;EDATE($F13,$E13)),$G13,0)</x:f>
        <x:v>0</x:v>
      </x:c>
      <x:c r="AD13" s="112" t="n">
        <x:f>IF(AND(AD$3&gt;=$F13,AD$3&lt;EDATE($F13,$E13)),$G13,0)</x:f>
        <x:v>0</x:v>
      </x:c>
      <x:c r="AE13" s="112" t="n">
        <x:f>IF(AND(AE$3&gt;=$F13,AE$3&lt;EDATE($F13,$E13)),$G13,0)</x:f>
        <x:v>0</x:v>
      </x:c>
      <x:c r="AF13" s="112" t="n">
        <x:f>IF(AND(AF$3&gt;=$F13,AF$3&lt;EDATE($F13,$E13)),$G13,0)</x:f>
        <x:v>0</x:v>
      </x:c>
      <x:c r="AG13" s="112" t="n">
        <x:f>IF(AND(AG$3&gt;=$F13,AG$3&lt;EDATE($F13,$E13)),$G13,0)</x:f>
        <x:v>0</x:v>
      </x:c>
    </x:row>
    <x:row r="14">
      <x:c r="A14" s="107"/>
      <x:c r="B14" s="107"/>
      <x:c r="C14" s="107"/>
      <x:c r="D14" s="108"/>
      <x:c r="E14" s="108"/>
      <x:c r="F14" s="106"/>
      <x:c r="G14" s="112" t="n">
        <x:f>IFERROR(D14/E14,0)</x:f>
        <x:v>0</x:v>
      </x:c>
      <x:c r="H14" s="107"/>
      <x:c r="I14" s="107"/>
      <x:c r="J14" s="112" t="n">
        <x:f>IF(AND(J$3&gt;=$F14,J$3&lt;EDATE($F14,$E14)),$G14,0)</x:f>
        <x:v>0</x:v>
      </x:c>
      <x:c r="K14" s="112" t="n">
        <x:f>IF(AND(K$3&gt;=$F14,K$3&lt;EDATE($F14,$E14)),$G14,0)</x:f>
        <x:v>0</x:v>
      </x:c>
      <x:c r="L14" s="112" t="n">
        <x:f>IF(AND(L$3&gt;=$F14,L$3&lt;EDATE($F14,$E14)),$G14,0)</x:f>
        <x:v>0</x:v>
      </x:c>
      <x:c r="M14" s="112" t="n">
        <x:f>IF(AND(M$3&gt;=$F14,M$3&lt;EDATE($F14,$E14)),$G14,0)</x:f>
        <x:v>0</x:v>
      </x:c>
      <x:c r="N14" s="112" t="n">
        <x:f>IF(AND(N$3&gt;=$F14,N$3&lt;EDATE($F14,$E14)),$G14,0)</x:f>
        <x:v>0</x:v>
      </x:c>
      <x:c r="O14" s="112" t="n">
        <x:f>IF(AND(O$3&gt;=$F14,O$3&lt;EDATE($F14,$E14)),$G14,0)</x:f>
        <x:v>0</x:v>
      </x:c>
      <x:c r="P14" s="112" t="n">
        <x:f>IF(AND(P$3&gt;=$F14,P$3&lt;EDATE($F14,$E14)),$G14,0)</x:f>
        <x:v>0</x:v>
      </x:c>
      <x:c r="Q14" s="112" t="n">
        <x:f>IF(AND(Q$3&gt;=$F14,Q$3&lt;EDATE($F14,$E14)),$G14,0)</x:f>
        <x:v>0</x:v>
      </x:c>
      <x:c r="R14" s="112" t="n">
        <x:f>IF(AND(R$3&gt;=$F14,R$3&lt;EDATE($F14,$E14)),$G14,0)</x:f>
        <x:v>0</x:v>
      </x:c>
      <x:c r="S14" s="112" t="n">
        <x:f>IF(AND(S$3&gt;=$F14,S$3&lt;EDATE($F14,$E14)),$G14,0)</x:f>
        <x:v>0</x:v>
      </x:c>
      <x:c r="T14" s="112" t="n">
        <x:f>IF(AND(T$3&gt;=$F14,T$3&lt;EDATE($F14,$E14)),$G14,0)</x:f>
        <x:v>0</x:v>
      </x:c>
      <x:c r="U14" s="112" t="n">
        <x:f>IF(AND(U$3&gt;=$F14,U$3&lt;EDATE($F14,$E14)),$G14,0)</x:f>
        <x:v>0</x:v>
      </x:c>
      <x:c r="V14" s="112" t="n">
        <x:f>IF(AND(V$3&gt;=$F14,V$3&lt;EDATE($F14,$E14)),$G14,0)</x:f>
        <x:v>0</x:v>
      </x:c>
      <x:c r="W14" s="112" t="n">
        <x:f>IF(AND(W$3&gt;=$F14,W$3&lt;EDATE($F14,$E14)),$G14,0)</x:f>
        <x:v>0</x:v>
      </x:c>
      <x:c r="X14" s="112" t="n">
        <x:f>IF(AND(X$3&gt;=$F14,X$3&lt;EDATE($F14,$E14)),$G14,0)</x:f>
        <x:v>0</x:v>
      </x:c>
      <x:c r="Y14" s="112" t="n">
        <x:f>IF(AND(Y$3&gt;=$F14,Y$3&lt;EDATE($F14,$E14)),$G14,0)</x:f>
        <x:v>0</x:v>
      </x:c>
      <x:c r="Z14" s="112" t="n">
        <x:f>IF(AND(Z$3&gt;=$F14,Z$3&lt;EDATE($F14,$E14)),$G14,0)</x:f>
        <x:v>0</x:v>
      </x:c>
      <x:c r="AA14" s="112" t="n">
        <x:f>IF(AND(AA$3&gt;=$F14,AA$3&lt;EDATE($F14,$E14)),$G14,0)</x:f>
        <x:v>0</x:v>
      </x:c>
      <x:c r="AB14" s="112" t="n">
        <x:f>IF(AND(AB$3&gt;=$F14,AB$3&lt;EDATE($F14,$E14)),$G14,0)</x:f>
        <x:v>0</x:v>
      </x:c>
      <x:c r="AC14" s="112" t="n">
        <x:f>IF(AND(AC$3&gt;=$F14,AC$3&lt;EDATE($F14,$E14)),$G14,0)</x:f>
        <x:v>0</x:v>
      </x:c>
      <x:c r="AD14" s="112" t="n">
        <x:f>IF(AND(AD$3&gt;=$F14,AD$3&lt;EDATE($F14,$E14)),$G14,0)</x:f>
        <x:v>0</x:v>
      </x:c>
      <x:c r="AE14" s="112" t="n">
        <x:f>IF(AND(AE$3&gt;=$F14,AE$3&lt;EDATE($F14,$E14)),$G14,0)</x:f>
        <x:v>0</x:v>
      </x:c>
      <x:c r="AF14" s="112" t="n">
        <x:f>IF(AND(AF$3&gt;=$F14,AF$3&lt;EDATE($F14,$E14)),$G14,0)</x:f>
        <x:v>0</x:v>
      </x:c>
      <x:c r="AG14" s="112" t="n">
        <x:f>IF(AND(AG$3&gt;=$F14,AG$3&lt;EDATE($F14,$E14)),$G14,0)</x:f>
        <x:v>0</x:v>
      </x:c>
    </x:row>
    <x:row r="15">
      <x:c r="A15" s="107"/>
      <x:c r="B15" s="107"/>
      <x:c r="C15" s="107"/>
      <x:c r="D15" s="108"/>
      <x:c r="E15" s="108"/>
      <x:c r="F15" s="106"/>
      <x:c r="G15" s="112" t="n">
        <x:f>IFERROR(D15/E15,0)</x:f>
        <x:v>0</x:v>
      </x:c>
      <x:c r="H15" s="107"/>
      <x:c r="I15" s="107"/>
      <x:c r="J15" s="112" t="n">
        <x:f>IF(AND(J$3&gt;=$F15,J$3&lt;EDATE($F15,$E15)),$G15,0)</x:f>
        <x:v>0</x:v>
      </x:c>
      <x:c r="K15" s="112" t="n">
        <x:f>IF(AND(K$3&gt;=$F15,K$3&lt;EDATE($F15,$E15)),$G15,0)</x:f>
        <x:v>0</x:v>
      </x:c>
      <x:c r="L15" s="112" t="n">
        <x:f>IF(AND(L$3&gt;=$F15,L$3&lt;EDATE($F15,$E15)),$G15,0)</x:f>
        <x:v>0</x:v>
      </x:c>
      <x:c r="M15" s="112" t="n">
        <x:f>IF(AND(M$3&gt;=$F15,M$3&lt;EDATE($F15,$E15)),$G15,0)</x:f>
        <x:v>0</x:v>
      </x:c>
      <x:c r="N15" s="112" t="n">
        <x:f>IF(AND(N$3&gt;=$F15,N$3&lt;EDATE($F15,$E15)),$G15,0)</x:f>
        <x:v>0</x:v>
      </x:c>
      <x:c r="O15" s="112" t="n">
        <x:f>IF(AND(O$3&gt;=$F15,O$3&lt;EDATE($F15,$E15)),$G15,0)</x:f>
        <x:v>0</x:v>
      </x:c>
      <x:c r="P15" s="112" t="n">
        <x:f>IF(AND(P$3&gt;=$F15,P$3&lt;EDATE($F15,$E15)),$G15,0)</x:f>
        <x:v>0</x:v>
      </x:c>
      <x:c r="Q15" s="112" t="n">
        <x:f>IF(AND(Q$3&gt;=$F15,Q$3&lt;EDATE($F15,$E15)),$G15,0)</x:f>
        <x:v>0</x:v>
      </x:c>
      <x:c r="R15" s="112" t="n">
        <x:f>IF(AND(R$3&gt;=$F15,R$3&lt;EDATE($F15,$E15)),$G15,0)</x:f>
        <x:v>0</x:v>
      </x:c>
      <x:c r="S15" s="112" t="n">
        <x:f>IF(AND(S$3&gt;=$F15,S$3&lt;EDATE($F15,$E15)),$G15,0)</x:f>
        <x:v>0</x:v>
      </x:c>
      <x:c r="T15" s="112" t="n">
        <x:f>IF(AND(T$3&gt;=$F15,T$3&lt;EDATE($F15,$E15)),$G15,0)</x:f>
        <x:v>0</x:v>
      </x:c>
      <x:c r="U15" s="112" t="n">
        <x:f>IF(AND(U$3&gt;=$F15,U$3&lt;EDATE($F15,$E15)),$G15,0)</x:f>
        <x:v>0</x:v>
      </x:c>
      <x:c r="V15" s="112" t="n">
        <x:f>IF(AND(V$3&gt;=$F15,V$3&lt;EDATE($F15,$E15)),$G15,0)</x:f>
        <x:v>0</x:v>
      </x:c>
      <x:c r="W15" s="112" t="n">
        <x:f>IF(AND(W$3&gt;=$F15,W$3&lt;EDATE($F15,$E15)),$G15,0)</x:f>
        <x:v>0</x:v>
      </x:c>
      <x:c r="X15" s="112" t="n">
        <x:f>IF(AND(X$3&gt;=$F15,X$3&lt;EDATE($F15,$E15)),$G15,0)</x:f>
        <x:v>0</x:v>
      </x:c>
      <x:c r="Y15" s="112" t="n">
        <x:f>IF(AND(Y$3&gt;=$F15,Y$3&lt;EDATE($F15,$E15)),$G15,0)</x:f>
        <x:v>0</x:v>
      </x:c>
      <x:c r="Z15" s="112" t="n">
        <x:f>IF(AND(Z$3&gt;=$F15,Z$3&lt;EDATE($F15,$E15)),$G15,0)</x:f>
        <x:v>0</x:v>
      </x:c>
      <x:c r="AA15" s="112" t="n">
        <x:f>IF(AND(AA$3&gt;=$F15,AA$3&lt;EDATE($F15,$E15)),$G15,0)</x:f>
        <x:v>0</x:v>
      </x:c>
      <x:c r="AB15" s="112" t="n">
        <x:f>IF(AND(AB$3&gt;=$F15,AB$3&lt;EDATE($F15,$E15)),$G15,0)</x:f>
        <x:v>0</x:v>
      </x:c>
      <x:c r="AC15" s="112" t="n">
        <x:f>IF(AND(AC$3&gt;=$F15,AC$3&lt;EDATE($F15,$E15)),$G15,0)</x:f>
        <x:v>0</x:v>
      </x:c>
      <x:c r="AD15" s="112" t="n">
        <x:f>IF(AND(AD$3&gt;=$F15,AD$3&lt;EDATE($F15,$E15)),$G15,0)</x:f>
        <x:v>0</x:v>
      </x:c>
      <x:c r="AE15" s="112" t="n">
        <x:f>IF(AND(AE$3&gt;=$F15,AE$3&lt;EDATE($F15,$E15)),$G15,0)</x:f>
        <x:v>0</x:v>
      </x:c>
      <x:c r="AF15" s="112" t="n">
        <x:f>IF(AND(AF$3&gt;=$F15,AF$3&lt;EDATE($F15,$E15)),$G15,0)</x:f>
        <x:v>0</x:v>
      </x:c>
      <x:c r="AG15" s="112" t="n">
        <x:f>IF(AND(AG$3&gt;=$F15,AG$3&lt;EDATE($F15,$E15)),$G15,0)</x:f>
        <x:v>0</x:v>
      </x:c>
    </x:row>
    <x:row r="16">
      <x:c r="A16" s="107"/>
      <x:c r="B16" s="107"/>
      <x:c r="C16" s="107"/>
      <x:c r="D16" s="108"/>
      <x:c r="E16" s="108"/>
      <x:c r="F16" s="106"/>
      <x:c r="G16" s="112" t="n">
        <x:f>IFERROR(D16/E16,0)</x:f>
        <x:v>0</x:v>
      </x:c>
      <x:c r="H16" s="107"/>
      <x:c r="I16" s="107"/>
      <x:c r="J16" s="112" t="n">
        <x:f>IF(AND(J$3&gt;=$F16,J$3&lt;EDATE($F16,$E16)),$G16,0)</x:f>
        <x:v>0</x:v>
      </x:c>
      <x:c r="K16" s="112" t="n">
        <x:f>IF(AND(K$3&gt;=$F16,K$3&lt;EDATE($F16,$E16)),$G16,0)</x:f>
        <x:v>0</x:v>
      </x:c>
      <x:c r="L16" s="112" t="n">
        <x:f>IF(AND(L$3&gt;=$F16,L$3&lt;EDATE($F16,$E16)),$G16,0)</x:f>
        <x:v>0</x:v>
      </x:c>
      <x:c r="M16" s="112" t="n">
        <x:f>IF(AND(M$3&gt;=$F16,M$3&lt;EDATE($F16,$E16)),$G16,0)</x:f>
        <x:v>0</x:v>
      </x:c>
      <x:c r="N16" s="112" t="n">
        <x:f>IF(AND(N$3&gt;=$F16,N$3&lt;EDATE($F16,$E16)),$G16,0)</x:f>
        <x:v>0</x:v>
      </x:c>
      <x:c r="O16" s="112" t="n">
        <x:f>IF(AND(O$3&gt;=$F16,O$3&lt;EDATE($F16,$E16)),$G16,0)</x:f>
        <x:v>0</x:v>
      </x:c>
      <x:c r="P16" s="112" t="n">
        <x:f>IF(AND(P$3&gt;=$F16,P$3&lt;EDATE($F16,$E16)),$G16,0)</x:f>
        <x:v>0</x:v>
      </x:c>
      <x:c r="Q16" s="112" t="n">
        <x:f>IF(AND(Q$3&gt;=$F16,Q$3&lt;EDATE($F16,$E16)),$G16,0)</x:f>
        <x:v>0</x:v>
      </x:c>
      <x:c r="R16" s="112" t="n">
        <x:f>IF(AND(R$3&gt;=$F16,R$3&lt;EDATE($F16,$E16)),$G16,0)</x:f>
        <x:v>0</x:v>
      </x:c>
      <x:c r="S16" s="112" t="n">
        <x:f>IF(AND(S$3&gt;=$F16,S$3&lt;EDATE($F16,$E16)),$G16,0)</x:f>
        <x:v>0</x:v>
      </x:c>
      <x:c r="T16" s="112" t="n">
        <x:f>IF(AND(T$3&gt;=$F16,T$3&lt;EDATE($F16,$E16)),$G16,0)</x:f>
        <x:v>0</x:v>
      </x:c>
      <x:c r="U16" s="112" t="n">
        <x:f>IF(AND(U$3&gt;=$F16,U$3&lt;EDATE($F16,$E16)),$G16,0)</x:f>
        <x:v>0</x:v>
      </x:c>
      <x:c r="V16" s="112" t="n">
        <x:f>IF(AND(V$3&gt;=$F16,V$3&lt;EDATE($F16,$E16)),$G16,0)</x:f>
        <x:v>0</x:v>
      </x:c>
      <x:c r="W16" s="112" t="n">
        <x:f>IF(AND(W$3&gt;=$F16,W$3&lt;EDATE($F16,$E16)),$G16,0)</x:f>
        <x:v>0</x:v>
      </x:c>
      <x:c r="X16" s="112" t="n">
        <x:f>IF(AND(X$3&gt;=$F16,X$3&lt;EDATE($F16,$E16)),$G16,0)</x:f>
        <x:v>0</x:v>
      </x:c>
      <x:c r="Y16" s="112" t="n">
        <x:f>IF(AND(Y$3&gt;=$F16,Y$3&lt;EDATE($F16,$E16)),$G16,0)</x:f>
        <x:v>0</x:v>
      </x:c>
      <x:c r="Z16" s="112" t="n">
        <x:f>IF(AND(Z$3&gt;=$F16,Z$3&lt;EDATE($F16,$E16)),$G16,0)</x:f>
        <x:v>0</x:v>
      </x:c>
      <x:c r="AA16" s="112" t="n">
        <x:f>IF(AND(AA$3&gt;=$F16,AA$3&lt;EDATE($F16,$E16)),$G16,0)</x:f>
        <x:v>0</x:v>
      </x:c>
      <x:c r="AB16" s="112" t="n">
        <x:f>IF(AND(AB$3&gt;=$F16,AB$3&lt;EDATE($F16,$E16)),$G16,0)</x:f>
        <x:v>0</x:v>
      </x:c>
      <x:c r="AC16" s="112" t="n">
        <x:f>IF(AND(AC$3&gt;=$F16,AC$3&lt;EDATE($F16,$E16)),$G16,0)</x:f>
        <x:v>0</x:v>
      </x:c>
      <x:c r="AD16" s="112" t="n">
        <x:f>IF(AND(AD$3&gt;=$F16,AD$3&lt;EDATE($F16,$E16)),$G16,0)</x:f>
        <x:v>0</x:v>
      </x:c>
      <x:c r="AE16" s="112" t="n">
        <x:f>IF(AND(AE$3&gt;=$F16,AE$3&lt;EDATE($F16,$E16)),$G16,0)</x:f>
        <x:v>0</x:v>
      </x:c>
      <x:c r="AF16" s="112" t="n">
        <x:f>IF(AND(AF$3&gt;=$F16,AF$3&lt;EDATE($F16,$E16)),$G16,0)</x:f>
        <x:v>0</x:v>
      </x:c>
      <x:c r="AG16" s="112" t="n">
        <x:f>IF(AND(AG$3&gt;=$F16,AG$3&lt;EDATE($F16,$E16)),$G16,0)</x:f>
        <x:v>0</x:v>
      </x:c>
    </x:row>
    <x:row r="17">
      <x:c r="A17" s="107"/>
      <x:c r="B17" s="107"/>
      <x:c r="C17" s="107"/>
      <x:c r="D17" s="108"/>
      <x:c r="E17" s="108"/>
      <x:c r="F17" s="106"/>
      <x:c r="G17" s="112" t="n">
        <x:f>IFERROR(D17/E17,0)</x:f>
        <x:v>0</x:v>
      </x:c>
      <x:c r="H17" s="107"/>
      <x:c r="I17" s="107"/>
      <x:c r="J17" s="112" t="n">
        <x:f>IF(AND(J$3&gt;=$F17,J$3&lt;EDATE($F17,$E17)),$G17,0)</x:f>
        <x:v>0</x:v>
      </x:c>
      <x:c r="K17" s="112" t="n">
        <x:f>IF(AND(K$3&gt;=$F17,K$3&lt;EDATE($F17,$E17)),$G17,0)</x:f>
        <x:v>0</x:v>
      </x:c>
      <x:c r="L17" s="112" t="n">
        <x:f>IF(AND(L$3&gt;=$F17,L$3&lt;EDATE($F17,$E17)),$G17,0)</x:f>
        <x:v>0</x:v>
      </x:c>
      <x:c r="M17" s="112" t="n">
        <x:f>IF(AND(M$3&gt;=$F17,M$3&lt;EDATE($F17,$E17)),$G17,0)</x:f>
        <x:v>0</x:v>
      </x:c>
      <x:c r="N17" s="112" t="n">
        <x:f>IF(AND(N$3&gt;=$F17,N$3&lt;EDATE($F17,$E17)),$G17,0)</x:f>
        <x:v>0</x:v>
      </x:c>
      <x:c r="O17" s="112" t="n">
        <x:f>IF(AND(O$3&gt;=$F17,O$3&lt;EDATE($F17,$E17)),$G17,0)</x:f>
        <x:v>0</x:v>
      </x:c>
      <x:c r="P17" s="112" t="n">
        <x:f>IF(AND(P$3&gt;=$F17,P$3&lt;EDATE($F17,$E17)),$G17,0)</x:f>
        <x:v>0</x:v>
      </x:c>
      <x:c r="Q17" s="112" t="n">
        <x:f>IF(AND(Q$3&gt;=$F17,Q$3&lt;EDATE($F17,$E17)),$G17,0)</x:f>
        <x:v>0</x:v>
      </x:c>
      <x:c r="R17" s="112" t="n">
        <x:f>IF(AND(R$3&gt;=$F17,R$3&lt;EDATE($F17,$E17)),$G17,0)</x:f>
        <x:v>0</x:v>
      </x:c>
      <x:c r="S17" s="112" t="n">
        <x:f>IF(AND(S$3&gt;=$F17,S$3&lt;EDATE($F17,$E17)),$G17,0)</x:f>
        <x:v>0</x:v>
      </x:c>
      <x:c r="T17" s="112" t="n">
        <x:f>IF(AND(T$3&gt;=$F17,T$3&lt;EDATE($F17,$E17)),$G17,0)</x:f>
        <x:v>0</x:v>
      </x:c>
      <x:c r="U17" s="112" t="n">
        <x:f>IF(AND(U$3&gt;=$F17,U$3&lt;EDATE($F17,$E17)),$G17,0)</x:f>
        <x:v>0</x:v>
      </x:c>
      <x:c r="V17" s="112" t="n">
        <x:f>IF(AND(V$3&gt;=$F17,V$3&lt;EDATE($F17,$E17)),$G17,0)</x:f>
        <x:v>0</x:v>
      </x:c>
      <x:c r="W17" s="112" t="n">
        <x:f>IF(AND(W$3&gt;=$F17,W$3&lt;EDATE($F17,$E17)),$G17,0)</x:f>
        <x:v>0</x:v>
      </x:c>
      <x:c r="X17" s="112" t="n">
        <x:f>IF(AND(X$3&gt;=$F17,X$3&lt;EDATE($F17,$E17)),$G17,0)</x:f>
        <x:v>0</x:v>
      </x:c>
      <x:c r="Y17" s="112" t="n">
        <x:f>IF(AND(Y$3&gt;=$F17,Y$3&lt;EDATE($F17,$E17)),$G17,0)</x:f>
        <x:v>0</x:v>
      </x:c>
      <x:c r="Z17" s="112" t="n">
        <x:f>IF(AND(Z$3&gt;=$F17,Z$3&lt;EDATE($F17,$E17)),$G17,0)</x:f>
        <x:v>0</x:v>
      </x:c>
      <x:c r="AA17" s="112" t="n">
        <x:f>IF(AND(AA$3&gt;=$F17,AA$3&lt;EDATE($F17,$E17)),$G17,0)</x:f>
        <x:v>0</x:v>
      </x:c>
      <x:c r="AB17" s="112" t="n">
        <x:f>IF(AND(AB$3&gt;=$F17,AB$3&lt;EDATE($F17,$E17)),$G17,0)</x:f>
        <x:v>0</x:v>
      </x:c>
      <x:c r="AC17" s="112" t="n">
        <x:f>IF(AND(AC$3&gt;=$F17,AC$3&lt;EDATE($F17,$E17)),$G17,0)</x:f>
        <x:v>0</x:v>
      </x:c>
      <x:c r="AD17" s="112" t="n">
        <x:f>IF(AND(AD$3&gt;=$F17,AD$3&lt;EDATE($F17,$E17)),$G17,0)</x:f>
        <x:v>0</x:v>
      </x:c>
      <x:c r="AE17" s="112" t="n">
        <x:f>IF(AND(AE$3&gt;=$F17,AE$3&lt;EDATE($F17,$E17)),$G17,0)</x:f>
        <x:v>0</x:v>
      </x:c>
      <x:c r="AF17" s="112" t="n">
        <x:f>IF(AND(AF$3&gt;=$F17,AF$3&lt;EDATE($F17,$E17)),$G17,0)</x:f>
        <x:v>0</x:v>
      </x:c>
      <x:c r="AG17" s="112" t="n">
        <x:f>IF(AND(AG$3&gt;=$F17,AG$3&lt;EDATE($F17,$E17)),$G17,0)</x:f>
        <x:v>0</x:v>
      </x:c>
    </x:row>
    <x:row r="18">
      <x:c r="A18" s="107"/>
      <x:c r="B18" s="107"/>
      <x:c r="C18" s="107"/>
      <x:c r="D18" s="108"/>
      <x:c r="E18" s="108"/>
      <x:c r="F18" s="106"/>
      <x:c r="G18" s="112" t="n">
        <x:f>IFERROR(D18/E18,0)</x:f>
        <x:v>0</x:v>
      </x:c>
      <x:c r="H18" s="107"/>
      <x:c r="I18" s="107"/>
      <x:c r="J18" s="112" t="n">
        <x:f>IF(AND(J$3&gt;=$F18,J$3&lt;EDATE($F18,$E18)),$G18,0)</x:f>
        <x:v>0</x:v>
      </x:c>
      <x:c r="K18" s="112" t="n">
        <x:f>IF(AND(K$3&gt;=$F18,K$3&lt;EDATE($F18,$E18)),$G18,0)</x:f>
        <x:v>0</x:v>
      </x:c>
      <x:c r="L18" s="112" t="n">
        <x:f>IF(AND(L$3&gt;=$F18,L$3&lt;EDATE($F18,$E18)),$G18,0)</x:f>
        <x:v>0</x:v>
      </x:c>
      <x:c r="M18" s="112" t="n">
        <x:f>IF(AND(M$3&gt;=$F18,M$3&lt;EDATE($F18,$E18)),$G18,0)</x:f>
        <x:v>0</x:v>
      </x:c>
      <x:c r="N18" s="112" t="n">
        <x:f>IF(AND(N$3&gt;=$F18,N$3&lt;EDATE($F18,$E18)),$G18,0)</x:f>
        <x:v>0</x:v>
      </x:c>
      <x:c r="O18" s="112" t="n">
        <x:f>IF(AND(O$3&gt;=$F18,O$3&lt;EDATE($F18,$E18)),$G18,0)</x:f>
        <x:v>0</x:v>
      </x:c>
      <x:c r="P18" s="112" t="n">
        <x:f>IF(AND(P$3&gt;=$F18,P$3&lt;EDATE($F18,$E18)),$G18,0)</x:f>
        <x:v>0</x:v>
      </x:c>
      <x:c r="Q18" s="112" t="n">
        <x:f>IF(AND(Q$3&gt;=$F18,Q$3&lt;EDATE($F18,$E18)),$G18,0)</x:f>
        <x:v>0</x:v>
      </x:c>
      <x:c r="R18" s="112" t="n">
        <x:f>IF(AND(R$3&gt;=$F18,R$3&lt;EDATE($F18,$E18)),$G18,0)</x:f>
        <x:v>0</x:v>
      </x:c>
      <x:c r="S18" s="112" t="n">
        <x:f>IF(AND(S$3&gt;=$F18,S$3&lt;EDATE($F18,$E18)),$G18,0)</x:f>
        <x:v>0</x:v>
      </x:c>
      <x:c r="T18" s="112" t="n">
        <x:f>IF(AND(T$3&gt;=$F18,T$3&lt;EDATE($F18,$E18)),$G18,0)</x:f>
        <x:v>0</x:v>
      </x:c>
      <x:c r="U18" s="112" t="n">
        <x:f>IF(AND(U$3&gt;=$F18,U$3&lt;EDATE($F18,$E18)),$G18,0)</x:f>
        <x:v>0</x:v>
      </x:c>
      <x:c r="V18" s="112" t="n">
        <x:f>IF(AND(V$3&gt;=$F18,V$3&lt;EDATE($F18,$E18)),$G18,0)</x:f>
        <x:v>0</x:v>
      </x:c>
      <x:c r="W18" s="112" t="n">
        <x:f>IF(AND(W$3&gt;=$F18,W$3&lt;EDATE($F18,$E18)),$G18,0)</x:f>
        <x:v>0</x:v>
      </x:c>
      <x:c r="X18" s="112" t="n">
        <x:f>IF(AND(X$3&gt;=$F18,X$3&lt;EDATE($F18,$E18)),$G18,0)</x:f>
        <x:v>0</x:v>
      </x:c>
      <x:c r="Y18" s="112" t="n">
        <x:f>IF(AND(Y$3&gt;=$F18,Y$3&lt;EDATE($F18,$E18)),$G18,0)</x:f>
        <x:v>0</x:v>
      </x:c>
      <x:c r="Z18" s="112" t="n">
        <x:f>IF(AND(Z$3&gt;=$F18,Z$3&lt;EDATE($F18,$E18)),$G18,0)</x:f>
        <x:v>0</x:v>
      </x:c>
      <x:c r="AA18" s="112" t="n">
        <x:f>IF(AND(AA$3&gt;=$F18,AA$3&lt;EDATE($F18,$E18)),$G18,0)</x:f>
        <x:v>0</x:v>
      </x:c>
      <x:c r="AB18" s="112" t="n">
        <x:f>IF(AND(AB$3&gt;=$F18,AB$3&lt;EDATE($F18,$E18)),$G18,0)</x:f>
        <x:v>0</x:v>
      </x:c>
      <x:c r="AC18" s="112" t="n">
        <x:f>IF(AND(AC$3&gt;=$F18,AC$3&lt;EDATE($F18,$E18)),$G18,0)</x:f>
        <x:v>0</x:v>
      </x:c>
      <x:c r="AD18" s="112" t="n">
        <x:f>IF(AND(AD$3&gt;=$F18,AD$3&lt;EDATE($F18,$E18)),$G18,0)</x:f>
        <x:v>0</x:v>
      </x:c>
      <x:c r="AE18" s="112" t="n">
        <x:f>IF(AND(AE$3&gt;=$F18,AE$3&lt;EDATE($F18,$E18)),$G18,0)</x:f>
        <x:v>0</x:v>
      </x:c>
      <x:c r="AF18" s="112" t="n">
        <x:f>IF(AND(AF$3&gt;=$F18,AF$3&lt;EDATE($F18,$E18)),$G18,0)</x:f>
        <x:v>0</x:v>
      </x:c>
      <x:c r="AG18" s="112" t="n">
        <x:f>IF(AND(AG$3&gt;=$F18,AG$3&lt;EDATE($F18,$E18)),$G18,0)</x:f>
        <x:v>0</x:v>
      </x:c>
    </x:row>
    <x:row r="19">
      <x:c r="A19" s="107"/>
      <x:c r="B19" s="107"/>
      <x:c r="C19" s="107"/>
      <x:c r="D19" s="108"/>
      <x:c r="E19" s="108"/>
      <x:c r="F19" s="106"/>
      <x:c r="G19" s="112" t="n">
        <x:f>IFERROR(D19/E19,0)</x:f>
        <x:v>0</x:v>
      </x:c>
      <x:c r="H19" s="107"/>
      <x:c r="I19" s="107"/>
      <x:c r="J19" s="112" t="n">
        <x:f>IF(AND(J$3&gt;=$F19,J$3&lt;EDATE($F19,$E19)),$G19,0)</x:f>
        <x:v>0</x:v>
      </x:c>
      <x:c r="K19" s="112" t="n">
        <x:f>IF(AND(K$3&gt;=$F19,K$3&lt;EDATE($F19,$E19)),$G19,0)</x:f>
        <x:v>0</x:v>
      </x:c>
      <x:c r="L19" s="112" t="n">
        <x:f>IF(AND(L$3&gt;=$F19,L$3&lt;EDATE($F19,$E19)),$G19,0)</x:f>
        <x:v>0</x:v>
      </x:c>
      <x:c r="M19" s="112" t="n">
        <x:f>IF(AND(M$3&gt;=$F19,M$3&lt;EDATE($F19,$E19)),$G19,0)</x:f>
        <x:v>0</x:v>
      </x:c>
      <x:c r="N19" s="112" t="n">
        <x:f>IF(AND(N$3&gt;=$F19,N$3&lt;EDATE($F19,$E19)),$G19,0)</x:f>
        <x:v>0</x:v>
      </x:c>
      <x:c r="O19" s="112" t="n">
        <x:f>IF(AND(O$3&gt;=$F19,O$3&lt;EDATE($F19,$E19)),$G19,0)</x:f>
        <x:v>0</x:v>
      </x:c>
      <x:c r="P19" s="112" t="n">
        <x:f>IF(AND(P$3&gt;=$F19,P$3&lt;EDATE($F19,$E19)),$G19,0)</x:f>
        <x:v>0</x:v>
      </x:c>
      <x:c r="Q19" s="112" t="n">
        <x:f>IF(AND(Q$3&gt;=$F19,Q$3&lt;EDATE($F19,$E19)),$G19,0)</x:f>
        <x:v>0</x:v>
      </x:c>
      <x:c r="R19" s="112" t="n">
        <x:f>IF(AND(R$3&gt;=$F19,R$3&lt;EDATE($F19,$E19)),$G19,0)</x:f>
        <x:v>0</x:v>
      </x:c>
      <x:c r="S19" s="112" t="n">
        <x:f>IF(AND(S$3&gt;=$F19,S$3&lt;EDATE($F19,$E19)),$G19,0)</x:f>
        <x:v>0</x:v>
      </x:c>
      <x:c r="T19" s="112" t="n">
        <x:f>IF(AND(T$3&gt;=$F19,T$3&lt;EDATE($F19,$E19)),$G19,0)</x:f>
        <x:v>0</x:v>
      </x:c>
      <x:c r="U19" s="112" t="n">
        <x:f>IF(AND(U$3&gt;=$F19,U$3&lt;EDATE($F19,$E19)),$G19,0)</x:f>
        <x:v>0</x:v>
      </x:c>
      <x:c r="V19" s="112" t="n">
        <x:f>IF(AND(V$3&gt;=$F19,V$3&lt;EDATE($F19,$E19)),$G19,0)</x:f>
        <x:v>0</x:v>
      </x:c>
      <x:c r="W19" s="112" t="n">
        <x:f>IF(AND(W$3&gt;=$F19,W$3&lt;EDATE($F19,$E19)),$G19,0)</x:f>
        <x:v>0</x:v>
      </x:c>
      <x:c r="X19" s="112" t="n">
        <x:f>IF(AND(X$3&gt;=$F19,X$3&lt;EDATE($F19,$E19)),$G19,0)</x:f>
        <x:v>0</x:v>
      </x:c>
      <x:c r="Y19" s="112" t="n">
        <x:f>IF(AND(Y$3&gt;=$F19,Y$3&lt;EDATE($F19,$E19)),$G19,0)</x:f>
        <x:v>0</x:v>
      </x:c>
      <x:c r="Z19" s="112" t="n">
        <x:f>IF(AND(Z$3&gt;=$F19,Z$3&lt;EDATE($F19,$E19)),$G19,0)</x:f>
        <x:v>0</x:v>
      </x:c>
      <x:c r="AA19" s="112" t="n">
        <x:f>IF(AND(AA$3&gt;=$F19,AA$3&lt;EDATE($F19,$E19)),$G19,0)</x:f>
        <x:v>0</x:v>
      </x:c>
      <x:c r="AB19" s="112" t="n">
        <x:f>IF(AND(AB$3&gt;=$F19,AB$3&lt;EDATE($F19,$E19)),$G19,0)</x:f>
        <x:v>0</x:v>
      </x:c>
      <x:c r="AC19" s="112" t="n">
        <x:f>IF(AND(AC$3&gt;=$F19,AC$3&lt;EDATE($F19,$E19)),$G19,0)</x:f>
        <x:v>0</x:v>
      </x:c>
      <x:c r="AD19" s="112" t="n">
        <x:f>IF(AND(AD$3&gt;=$F19,AD$3&lt;EDATE($F19,$E19)),$G19,0)</x:f>
        <x:v>0</x:v>
      </x:c>
      <x:c r="AE19" s="112" t="n">
        <x:f>IF(AND(AE$3&gt;=$F19,AE$3&lt;EDATE($F19,$E19)),$G19,0)</x:f>
        <x:v>0</x:v>
      </x:c>
      <x:c r="AF19" s="112" t="n">
        <x:f>IF(AND(AF$3&gt;=$F19,AF$3&lt;EDATE($F19,$E19)),$G19,0)</x:f>
        <x:v>0</x:v>
      </x:c>
      <x:c r="AG19" s="112" t="n">
        <x:f>IF(AND(AG$3&gt;=$F19,AG$3&lt;EDATE($F19,$E19)),$G19,0)</x:f>
        <x:v>0</x:v>
      </x:c>
    </x:row>
    <x:row r="20">
      <x:c r="A20" s="107"/>
      <x:c r="B20" s="107"/>
      <x:c r="C20" s="107"/>
      <x:c r="D20" s="108"/>
      <x:c r="E20" s="108"/>
      <x:c r="F20" s="106"/>
      <x:c r="G20" s="112" t="n">
        <x:f>IFERROR(D20/E20,0)</x:f>
        <x:v>0</x:v>
      </x:c>
      <x:c r="H20" s="107"/>
      <x:c r="I20" s="107"/>
      <x:c r="J20" s="112" t="n">
        <x:f>IF(AND(J$3&gt;=$F20,J$3&lt;EDATE($F20,$E20)),$G20,0)</x:f>
        <x:v>0</x:v>
      </x:c>
      <x:c r="K20" s="112" t="n">
        <x:f>IF(AND(K$3&gt;=$F20,K$3&lt;EDATE($F20,$E20)),$G20,0)</x:f>
        <x:v>0</x:v>
      </x:c>
      <x:c r="L20" s="112" t="n">
        <x:f>IF(AND(L$3&gt;=$F20,L$3&lt;EDATE($F20,$E20)),$G20,0)</x:f>
        <x:v>0</x:v>
      </x:c>
      <x:c r="M20" s="112" t="n">
        <x:f>IF(AND(M$3&gt;=$F20,M$3&lt;EDATE($F20,$E20)),$G20,0)</x:f>
        <x:v>0</x:v>
      </x:c>
      <x:c r="N20" s="112" t="n">
        <x:f>IF(AND(N$3&gt;=$F20,N$3&lt;EDATE($F20,$E20)),$G20,0)</x:f>
        <x:v>0</x:v>
      </x:c>
      <x:c r="O20" s="112" t="n">
        <x:f>IF(AND(O$3&gt;=$F20,O$3&lt;EDATE($F20,$E20)),$G20,0)</x:f>
        <x:v>0</x:v>
      </x:c>
      <x:c r="P20" s="112" t="n">
        <x:f>IF(AND(P$3&gt;=$F20,P$3&lt;EDATE($F20,$E20)),$G20,0)</x:f>
        <x:v>0</x:v>
      </x:c>
      <x:c r="Q20" s="112" t="n">
        <x:f>IF(AND(Q$3&gt;=$F20,Q$3&lt;EDATE($F20,$E20)),$G20,0)</x:f>
        <x:v>0</x:v>
      </x:c>
      <x:c r="R20" s="112" t="n">
        <x:f>IF(AND(R$3&gt;=$F20,R$3&lt;EDATE($F20,$E20)),$G20,0)</x:f>
        <x:v>0</x:v>
      </x:c>
      <x:c r="S20" s="112" t="n">
        <x:f>IF(AND(S$3&gt;=$F20,S$3&lt;EDATE($F20,$E20)),$G20,0)</x:f>
        <x:v>0</x:v>
      </x:c>
      <x:c r="T20" s="112" t="n">
        <x:f>IF(AND(T$3&gt;=$F20,T$3&lt;EDATE($F20,$E20)),$G20,0)</x:f>
        <x:v>0</x:v>
      </x:c>
      <x:c r="U20" s="112" t="n">
        <x:f>IF(AND(U$3&gt;=$F20,U$3&lt;EDATE($F20,$E20)),$G20,0)</x:f>
        <x:v>0</x:v>
      </x:c>
      <x:c r="V20" s="112" t="n">
        <x:f>IF(AND(V$3&gt;=$F20,V$3&lt;EDATE($F20,$E20)),$G20,0)</x:f>
        <x:v>0</x:v>
      </x:c>
      <x:c r="W20" s="112" t="n">
        <x:f>IF(AND(W$3&gt;=$F20,W$3&lt;EDATE($F20,$E20)),$G20,0)</x:f>
        <x:v>0</x:v>
      </x:c>
      <x:c r="X20" s="112" t="n">
        <x:f>IF(AND(X$3&gt;=$F20,X$3&lt;EDATE($F20,$E20)),$G20,0)</x:f>
        <x:v>0</x:v>
      </x:c>
      <x:c r="Y20" s="112" t="n">
        <x:f>IF(AND(Y$3&gt;=$F20,Y$3&lt;EDATE($F20,$E20)),$G20,0)</x:f>
        <x:v>0</x:v>
      </x:c>
      <x:c r="Z20" s="112" t="n">
        <x:f>IF(AND(Z$3&gt;=$F20,Z$3&lt;EDATE($F20,$E20)),$G20,0)</x:f>
        <x:v>0</x:v>
      </x:c>
      <x:c r="AA20" s="112" t="n">
        <x:f>IF(AND(AA$3&gt;=$F20,AA$3&lt;EDATE($F20,$E20)),$G20,0)</x:f>
        <x:v>0</x:v>
      </x:c>
      <x:c r="AB20" s="112" t="n">
        <x:f>IF(AND(AB$3&gt;=$F20,AB$3&lt;EDATE($F20,$E20)),$G20,0)</x:f>
        <x:v>0</x:v>
      </x:c>
      <x:c r="AC20" s="112" t="n">
        <x:f>IF(AND(AC$3&gt;=$F20,AC$3&lt;EDATE($F20,$E20)),$G20,0)</x:f>
        <x:v>0</x:v>
      </x:c>
      <x:c r="AD20" s="112" t="n">
        <x:f>IF(AND(AD$3&gt;=$F20,AD$3&lt;EDATE($F20,$E20)),$G20,0)</x:f>
        <x:v>0</x:v>
      </x:c>
      <x:c r="AE20" s="112" t="n">
        <x:f>IF(AND(AE$3&gt;=$F20,AE$3&lt;EDATE($F20,$E20)),$G20,0)</x:f>
        <x:v>0</x:v>
      </x:c>
      <x:c r="AF20" s="112" t="n">
        <x:f>IF(AND(AF$3&gt;=$F20,AF$3&lt;EDATE($F20,$E20)),$G20,0)</x:f>
        <x:v>0</x:v>
      </x:c>
      <x:c r="AG20" s="112" t="n">
        <x:f>IF(AND(AG$3&gt;=$F20,AG$3&lt;EDATE($F20,$E20)),$G20,0)</x:f>
        <x:v>0</x:v>
      </x:c>
    </x:row>
    <x:row r="21">
      <x:c r="A21" s="107"/>
      <x:c r="B21" s="107"/>
      <x:c r="C21" s="107"/>
      <x:c r="D21" s="108"/>
      <x:c r="E21" s="108"/>
      <x:c r="F21" s="106"/>
      <x:c r="G21" s="112" t="n">
        <x:f>IFERROR(D21/E21,0)</x:f>
        <x:v>0</x:v>
      </x:c>
      <x:c r="H21" s="107"/>
      <x:c r="I21" s="107"/>
      <x:c r="J21" s="112" t="n">
        <x:f>IF(AND(J$3&gt;=$F21,J$3&lt;EDATE($F21,$E21)),$G21,0)</x:f>
        <x:v>0</x:v>
      </x:c>
      <x:c r="K21" s="112" t="n">
        <x:f>IF(AND(K$3&gt;=$F21,K$3&lt;EDATE($F21,$E21)),$G21,0)</x:f>
        <x:v>0</x:v>
      </x:c>
      <x:c r="L21" s="112" t="n">
        <x:f>IF(AND(L$3&gt;=$F21,L$3&lt;EDATE($F21,$E21)),$G21,0)</x:f>
        <x:v>0</x:v>
      </x:c>
      <x:c r="M21" s="112" t="n">
        <x:f>IF(AND(M$3&gt;=$F21,M$3&lt;EDATE($F21,$E21)),$G21,0)</x:f>
        <x:v>0</x:v>
      </x:c>
      <x:c r="N21" s="112" t="n">
        <x:f>IF(AND(N$3&gt;=$F21,N$3&lt;EDATE($F21,$E21)),$G21,0)</x:f>
        <x:v>0</x:v>
      </x:c>
      <x:c r="O21" s="112" t="n">
        <x:f>IF(AND(O$3&gt;=$F21,O$3&lt;EDATE($F21,$E21)),$G21,0)</x:f>
        <x:v>0</x:v>
      </x:c>
      <x:c r="P21" s="112" t="n">
        <x:f>IF(AND(P$3&gt;=$F21,P$3&lt;EDATE($F21,$E21)),$G21,0)</x:f>
        <x:v>0</x:v>
      </x:c>
      <x:c r="Q21" s="112" t="n">
        <x:f>IF(AND(Q$3&gt;=$F21,Q$3&lt;EDATE($F21,$E21)),$G21,0)</x:f>
        <x:v>0</x:v>
      </x:c>
      <x:c r="R21" s="112" t="n">
        <x:f>IF(AND(R$3&gt;=$F21,R$3&lt;EDATE($F21,$E21)),$G21,0)</x:f>
        <x:v>0</x:v>
      </x:c>
      <x:c r="S21" s="112" t="n">
        <x:f>IF(AND(S$3&gt;=$F21,S$3&lt;EDATE($F21,$E21)),$G21,0)</x:f>
        <x:v>0</x:v>
      </x:c>
      <x:c r="T21" s="112" t="n">
        <x:f>IF(AND(T$3&gt;=$F21,T$3&lt;EDATE($F21,$E21)),$G21,0)</x:f>
        <x:v>0</x:v>
      </x:c>
      <x:c r="U21" s="112" t="n">
        <x:f>IF(AND(U$3&gt;=$F21,U$3&lt;EDATE($F21,$E21)),$G21,0)</x:f>
        <x:v>0</x:v>
      </x:c>
      <x:c r="V21" s="112" t="n">
        <x:f>IF(AND(V$3&gt;=$F21,V$3&lt;EDATE($F21,$E21)),$G21,0)</x:f>
        <x:v>0</x:v>
      </x:c>
      <x:c r="W21" s="112" t="n">
        <x:f>IF(AND(W$3&gt;=$F21,W$3&lt;EDATE($F21,$E21)),$G21,0)</x:f>
        <x:v>0</x:v>
      </x:c>
      <x:c r="X21" s="112" t="n">
        <x:f>IF(AND(X$3&gt;=$F21,X$3&lt;EDATE($F21,$E21)),$G21,0)</x:f>
        <x:v>0</x:v>
      </x:c>
      <x:c r="Y21" s="112" t="n">
        <x:f>IF(AND(Y$3&gt;=$F21,Y$3&lt;EDATE($F21,$E21)),$G21,0)</x:f>
        <x:v>0</x:v>
      </x:c>
      <x:c r="Z21" s="112" t="n">
        <x:f>IF(AND(Z$3&gt;=$F21,Z$3&lt;EDATE($F21,$E21)),$G21,0)</x:f>
        <x:v>0</x:v>
      </x:c>
      <x:c r="AA21" s="112" t="n">
        <x:f>IF(AND(AA$3&gt;=$F21,AA$3&lt;EDATE($F21,$E21)),$G21,0)</x:f>
        <x:v>0</x:v>
      </x:c>
      <x:c r="AB21" s="112" t="n">
        <x:f>IF(AND(AB$3&gt;=$F21,AB$3&lt;EDATE($F21,$E21)),$G21,0)</x:f>
        <x:v>0</x:v>
      </x:c>
      <x:c r="AC21" s="112" t="n">
        <x:f>IF(AND(AC$3&gt;=$F21,AC$3&lt;EDATE($F21,$E21)),$G21,0)</x:f>
        <x:v>0</x:v>
      </x:c>
      <x:c r="AD21" s="112" t="n">
        <x:f>IF(AND(AD$3&gt;=$F21,AD$3&lt;EDATE($F21,$E21)),$G21,0)</x:f>
        <x:v>0</x:v>
      </x:c>
      <x:c r="AE21" s="112" t="n">
        <x:f>IF(AND(AE$3&gt;=$F21,AE$3&lt;EDATE($F21,$E21)),$G21,0)</x:f>
        <x:v>0</x:v>
      </x:c>
      <x:c r="AF21" s="112" t="n">
        <x:f>IF(AND(AF$3&gt;=$F21,AF$3&lt;EDATE($F21,$E21)),$G21,0)</x:f>
        <x:v>0</x:v>
      </x:c>
      <x:c r="AG21" s="112" t="n">
        <x:f>IF(AND(AG$3&gt;=$F21,AG$3&lt;EDATE($F21,$E21)),$G21,0)</x:f>
        <x:v>0</x:v>
      </x:c>
    </x:row>
    <x:row r="22">
      <x:c r="A22" s="107"/>
      <x:c r="B22" s="107"/>
      <x:c r="C22" s="107"/>
      <x:c r="D22" s="108"/>
      <x:c r="E22" s="108"/>
      <x:c r="F22" s="106"/>
      <x:c r="G22" s="112" t="n">
        <x:f>IFERROR(D22/E22,0)</x:f>
        <x:v>0</x:v>
      </x:c>
      <x:c r="H22" s="107"/>
      <x:c r="I22" s="107"/>
      <x:c r="J22" s="112" t="n">
        <x:f>IF(AND(J$3&gt;=$F22,J$3&lt;EDATE($F22,$E22)),$G22,0)</x:f>
        <x:v>0</x:v>
      </x:c>
      <x:c r="K22" s="112" t="n">
        <x:f>IF(AND(K$3&gt;=$F22,K$3&lt;EDATE($F22,$E22)),$G22,0)</x:f>
        <x:v>0</x:v>
      </x:c>
      <x:c r="L22" s="112" t="n">
        <x:f>IF(AND(L$3&gt;=$F22,L$3&lt;EDATE($F22,$E22)),$G22,0)</x:f>
        <x:v>0</x:v>
      </x:c>
      <x:c r="M22" s="112" t="n">
        <x:f>IF(AND(M$3&gt;=$F22,M$3&lt;EDATE($F22,$E22)),$G22,0)</x:f>
        <x:v>0</x:v>
      </x:c>
      <x:c r="N22" s="112" t="n">
        <x:f>IF(AND(N$3&gt;=$F22,N$3&lt;EDATE($F22,$E22)),$G22,0)</x:f>
        <x:v>0</x:v>
      </x:c>
      <x:c r="O22" s="112" t="n">
        <x:f>IF(AND(O$3&gt;=$F22,O$3&lt;EDATE($F22,$E22)),$G22,0)</x:f>
        <x:v>0</x:v>
      </x:c>
      <x:c r="P22" s="112" t="n">
        <x:f>IF(AND(P$3&gt;=$F22,P$3&lt;EDATE($F22,$E22)),$G22,0)</x:f>
        <x:v>0</x:v>
      </x:c>
      <x:c r="Q22" s="112" t="n">
        <x:f>IF(AND(Q$3&gt;=$F22,Q$3&lt;EDATE($F22,$E22)),$G22,0)</x:f>
        <x:v>0</x:v>
      </x:c>
      <x:c r="R22" s="112" t="n">
        <x:f>IF(AND(R$3&gt;=$F22,R$3&lt;EDATE($F22,$E22)),$G22,0)</x:f>
        <x:v>0</x:v>
      </x:c>
      <x:c r="S22" s="112" t="n">
        <x:f>IF(AND(S$3&gt;=$F22,S$3&lt;EDATE($F22,$E22)),$G22,0)</x:f>
        <x:v>0</x:v>
      </x:c>
      <x:c r="T22" s="112" t="n">
        <x:f>IF(AND(T$3&gt;=$F22,T$3&lt;EDATE($F22,$E22)),$G22,0)</x:f>
        <x:v>0</x:v>
      </x:c>
      <x:c r="U22" s="112" t="n">
        <x:f>IF(AND(U$3&gt;=$F22,U$3&lt;EDATE($F22,$E22)),$G22,0)</x:f>
        <x:v>0</x:v>
      </x:c>
      <x:c r="V22" s="112" t="n">
        <x:f>IF(AND(V$3&gt;=$F22,V$3&lt;EDATE($F22,$E22)),$G22,0)</x:f>
        <x:v>0</x:v>
      </x:c>
      <x:c r="W22" s="112" t="n">
        <x:f>IF(AND(W$3&gt;=$F22,W$3&lt;EDATE($F22,$E22)),$G22,0)</x:f>
        <x:v>0</x:v>
      </x:c>
      <x:c r="X22" s="112" t="n">
        <x:f>IF(AND(X$3&gt;=$F22,X$3&lt;EDATE($F22,$E22)),$G22,0)</x:f>
        <x:v>0</x:v>
      </x:c>
      <x:c r="Y22" s="112" t="n">
        <x:f>IF(AND(Y$3&gt;=$F22,Y$3&lt;EDATE($F22,$E22)),$G22,0)</x:f>
        <x:v>0</x:v>
      </x:c>
      <x:c r="Z22" s="112" t="n">
        <x:f>IF(AND(Z$3&gt;=$F22,Z$3&lt;EDATE($F22,$E22)),$G22,0)</x:f>
        <x:v>0</x:v>
      </x:c>
      <x:c r="AA22" s="112" t="n">
        <x:f>IF(AND(AA$3&gt;=$F22,AA$3&lt;EDATE($F22,$E22)),$G22,0)</x:f>
        <x:v>0</x:v>
      </x:c>
      <x:c r="AB22" s="112" t="n">
        <x:f>IF(AND(AB$3&gt;=$F22,AB$3&lt;EDATE($F22,$E22)),$G22,0)</x:f>
        <x:v>0</x:v>
      </x:c>
      <x:c r="AC22" s="112" t="n">
        <x:f>IF(AND(AC$3&gt;=$F22,AC$3&lt;EDATE($F22,$E22)),$G22,0)</x:f>
        <x:v>0</x:v>
      </x:c>
      <x:c r="AD22" s="112" t="n">
        <x:f>IF(AND(AD$3&gt;=$F22,AD$3&lt;EDATE($F22,$E22)),$G22,0)</x:f>
        <x:v>0</x:v>
      </x:c>
      <x:c r="AE22" s="112" t="n">
        <x:f>IF(AND(AE$3&gt;=$F22,AE$3&lt;EDATE($F22,$E22)),$G22,0)</x:f>
        <x:v>0</x:v>
      </x:c>
      <x:c r="AF22" s="112" t="n">
        <x:f>IF(AND(AF$3&gt;=$F22,AF$3&lt;EDATE($F22,$E22)),$G22,0)</x:f>
        <x:v>0</x:v>
      </x:c>
      <x:c r="AG22" s="112" t="n">
        <x:f>IF(AND(AG$3&gt;=$F22,AG$3&lt;EDATE($F22,$E22)),$G22,0)</x:f>
        <x:v>0</x:v>
      </x:c>
    </x:row>
    <x:row r="23">
      <x:c r="A23" s="107"/>
      <x:c r="B23" s="107"/>
      <x:c r="C23" s="107"/>
      <x:c r="D23" s="108"/>
      <x:c r="E23" s="108"/>
      <x:c r="F23" s="106"/>
      <x:c r="G23" s="112" t="n">
        <x:f>IFERROR(D23/E23,0)</x:f>
        <x:v>0</x:v>
      </x:c>
      <x:c r="H23" s="107"/>
      <x:c r="I23" s="107"/>
      <x:c r="J23" s="112" t="n">
        <x:f>IF(AND(J$3&gt;=$F23,J$3&lt;EDATE($F23,$E23)),$G23,0)</x:f>
        <x:v>0</x:v>
      </x:c>
      <x:c r="K23" s="112" t="n">
        <x:f>IF(AND(K$3&gt;=$F23,K$3&lt;EDATE($F23,$E23)),$G23,0)</x:f>
        <x:v>0</x:v>
      </x:c>
      <x:c r="L23" s="112" t="n">
        <x:f>IF(AND(L$3&gt;=$F23,L$3&lt;EDATE($F23,$E23)),$G23,0)</x:f>
        <x:v>0</x:v>
      </x:c>
      <x:c r="M23" s="112" t="n">
        <x:f>IF(AND(M$3&gt;=$F23,M$3&lt;EDATE($F23,$E23)),$G23,0)</x:f>
        <x:v>0</x:v>
      </x:c>
      <x:c r="N23" s="112" t="n">
        <x:f>IF(AND(N$3&gt;=$F23,N$3&lt;EDATE($F23,$E23)),$G23,0)</x:f>
        <x:v>0</x:v>
      </x:c>
      <x:c r="O23" s="112" t="n">
        <x:f>IF(AND(O$3&gt;=$F23,O$3&lt;EDATE($F23,$E23)),$G23,0)</x:f>
        <x:v>0</x:v>
      </x:c>
      <x:c r="P23" s="112" t="n">
        <x:f>IF(AND(P$3&gt;=$F23,P$3&lt;EDATE($F23,$E23)),$G23,0)</x:f>
        <x:v>0</x:v>
      </x:c>
      <x:c r="Q23" s="112" t="n">
        <x:f>IF(AND(Q$3&gt;=$F23,Q$3&lt;EDATE($F23,$E23)),$G23,0)</x:f>
        <x:v>0</x:v>
      </x:c>
      <x:c r="R23" s="112" t="n">
        <x:f>IF(AND(R$3&gt;=$F23,R$3&lt;EDATE($F23,$E23)),$G23,0)</x:f>
        <x:v>0</x:v>
      </x:c>
      <x:c r="S23" s="112" t="n">
        <x:f>IF(AND(S$3&gt;=$F23,S$3&lt;EDATE($F23,$E23)),$G23,0)</x:f>
        <x:v>0</x:v>
      </x:c>
      <x:c r="T23" s="112" t="n">
        <x:f>IF(AND(T$3&gt;=$F23,T$3&lt;EDATE($F23,$E23)),$G23,0)</x:f>
        <x:v>0</x:v>
      </x:c>
      <x:c r="U23" s="112" t="n">
        <x:f>IF(AND(U$3&gt;=$F23,U$3&lt;EDATE($F23,$E23)),$G23,0)</x:f>
        <x:v>0</x:v>
      </x:c>
      <x:c r="V23" s="112" t="n">
        <x:f>IF(AND(V$3&gt;=$F23,V$3&lt;EDATE($F23,$E23)),$G23,0)</x:f>
        <x:v>0</x:v>
      </x:c>
      <x:c r="W23" s="112" t="n">
        <x:f>IF(AND(W$3&gt;=$F23,W$3&lt;EDATE($F23,$E23)),$G23,0)</x:f>
        <x:v>0</x:v>
      </x:c>
      <x:c r="X23" s="112" t="n">
        <x:f>IF(AND(X$3&gt;=$F23,X$3&lt;EDATE($F23,$E23)),$G23,0)</x:f>
        <x:v>0</x:v>
      </x:c>
      <x:c r="Y23" s="112" t="n">
        <x:f>IF(AND(Y$3&gt;=$F23,Y$3&lt;EDATE($F23,$E23)),$G23,0)</x:f>
        <x:v>0</x:v>
      </x:c>
      <x:c r="Z23" s="112" t="n">
        <x:f>IF(AND(Z$3&gt;=$F23,Z$3&lt;EDATE($F23,$E23)),$G23,0)</x:f>
        <x:v>0</x:v>
      </x:c>
      <x:c r="AA23" s="112" t="n">
        <x:f>IF(AND(AA$3&gt;=$F23,AA$3&lt;EDATE($F23,$E23)),$G23,0)</x:f>
        <x:v>0</x:v>
      </x:c>
      <x:c r="AB23" s="112" t="n">
        <x:f>IF(AND(AB$3&gt;=$F23,AB$3&lt;EDATE($F23,$E23)),$G23,0)</x:f>
        <x:v>0</x:v>
      </x:c>
      <x:c r="AC23" s="112" t="n">
        <x:f>IF(AND(AC$3&gt;=$F23,AC$3&lt;EDATE($F23,$E23)),$G23,0)</x:f>
        <x:v>0</x:v>
      </x:c>
      <x:c r="AD23" s="112" t="n">
        <x:f>IF(AND(AD$3&gt;=$F23,AD$3&lt;EDATE($F23,$E23)),$G23,0)</x:f>
        <x:v>0</x:v>
      </x:c>
      <x:c r="AE23" s="112" t="n">
        <x:f>IF(AND(AE$3&gt;=$F23,AE$3&lt;EDATE($F23,$E23)),$G23,0)</x:f>
        <x:v>0</x:v>
      </x:c>
      <x:c r="AF23" s="112" t="n">
        <x:f>IF(AND(AF$3&gt;=$F23,AF$3&lt;EDATE($F23,$E23)),$G23,0)</x:f>
        <x:v>0</x:v>
      </x:c>
      <x:c r="AG23" s="112" t="n">
        <x:f>IF(AND(AG$3&gt;=$F23,AG$3&lt;EDATE($F23,$E23)),$G23,0)</x:f>
        <x:v>0</x:v>
      </x:c>
    </x:row>
    <x:row r="24">
      <x:c r="A24" s="107"/>
      <x:c r="B24" s="107"/>
      <x:c r="C24" s="107"/>
      <x:c r="D24" s="108"/>
      <x:c r="E24" s="108"/>
      <x:c r="F24" s="106"/>
      <x:c r="G24" s="112" t="n">
        <x:f>IFERROR(D24/E24,0)</x:f>
        <x:v>0</x:v>
      </x:c>
      <x:c r="H24" s="107"/>
      <x:c r="I24" s="107"/>
      <x:c r="J24" s="112" t="n">
        <x:f>IF(AND(J$3&gt;=$F24,J$3&lt;EDATE($F24,$E24)),$G24,0)</x:f>
        <x:v>0</x:v>
      </x:c>
      <x:c r="K24" s="112" t="n">
        <x:f>IF(AND(K$3&gt;=$F24,K$3&lt;EDATE($F24,$E24)),$G24,0)</x:f>
        <x:v>0</x:v>
      </x:c>
      <x:c r="L24" s="112" t="n">
        <x:f>IF(AND(L$3&gt;=$F24,L$3&lt;EDATE($F24,$E24)),$G24,0)</x:f>
        <x:v>0</x:v>
      </x:c>
      <x:c r="M24" s="112" t="n">
        <x:f>IF(AND(M$3&gt;=$F24,M$3&lt;EDATE($F24,$E24)),$G24,0)</x:f>
        <x:v>0</x:v>
      </x:c>
      <x:c r="N24" s="112" t="n">
        <x:f>IF(AND(N$3&gt;=$F24,N$3&lt;EDATE($F24,$E24)),$G24,0)</x:f>
        <x:v>0</x:v>
      </x:c>
      <x:c r="O24" s="112" t="n">
        <x:f>IF(AND(O$3&gt;=$F24,O$3&lt;EDATE($F24,$E24)),$G24,0)</x:f>
        <x:v>0</x:v>
      </x:c>
      <x:c r="P24" s="112" t="n">
        <x:f>IF(AND(P$3&gt;=$F24,P$3&lt;EDATE($F24,$E24)),$G24,0)</x:f>
        <x:v>0</x:v>
      </x:c>
      <x:c r="Q24" s="112" t="n">
        <x:f>IF(AND(Q$3&gt;=$F24,Q$3&lt;EDATE($F24,$E24)),$G24,0)</x:f>
        <x:v>0</x:v>
      </x:c>
      <x:c r="R24" s="112" t="n">
        <x:f>IF(AND(R$3&gt;=$F24,R$3&lt;EDATE($F24,$E24)),$G24,0)</x:f>
        <x:v>0</x:v>
      </x:c>
      <x:c r="S24" s="112" t="n">
        <x:f>IF(AND(S$3&gt;=$F24,S$3&lt;EDATE($F24,$E24)),$G24,0)</x:f>
        <x:v>0</x:v>
      </x:c>
      <x:c r="T24" s="112" t="n">
        <x:f>IF(AND(T$3&gt;=$F24,T$3&lt;EDATE($F24,$E24)),$G24,0)</x:f>
        <x:v>0</x:v>
      </x:c>
      <x:c r="U24" s="112" t="n">
        <x:f>IF(AND(U$3&gt;=$F24,U$3&lt;EDATE($F24,$E24)),$G24,0)</x:f>
        <x:v>0</x:v>
      </x:c>
      <x:c r="V24" s="112" t="n">
        <x:f>IF(AND(V$3&gt;=$F24,V$3&lt;EDATE($F24,$E24)),$G24,0)</x:f>
        <x:v>0</x:v>
      </x:c>
      <x:c r="W24" s="112" t="n">
        <x:f>IF(AND(W$3&gt;=$F24,W$3&lt;EDATE($F24,$E24)),$G24,0)</x:f>
        <x:v>0</x:v>
      </x:c>
      <x:c r="X24" s="112" t="n">
        <x:f>IF(AND(X$3&gt;=$F24,X$3&lt;EDATE($F24,$E24)),$G24,0)</x:f>
        <x:v>0</x:v>
      </x:c>
      <x:c r="Y24" s="112" t="n">
        <x:f>IF(AND(Y$3&gt;=$F24,Y$3&lt;EDATE($F24,$E24)),$G24,0)</x:f>
        <x:v>0</x:v>
      </x:c>
      <x:c r="Z24" s="112" t="n">
        <x:f>IF(AND(Z$3&gt;=$F24,Z$3&lt;EDATE($F24,$E24)),$G24,0)</x:f>
        <x:v>0</x:v>
      </x:c>
      <x:c r="AA24" s="112" t="n">
        <x:f>IF(AND(AA$3&gt;=$F24,AA$3&lt;EDATE($F24,$E24)),$G24,0)</x:f>
        <x:v>0</x:v>
      </x:c>
      <x:c r="AB24" s="112" t="n">
        <x:f>IF(AND(AB$3&gt;=$F24,AB$3&lt;EDATE($F24,$E24)),$G24,0)</x:f>
        <x:v>0</x:v>
      </x:c>
      <x:c r="AC24" s="112" t="n">
        <x:f>IF(AND(AC$3&gt;=$F24,AC$3&lt;EDATE($F24,$E24)),$G24,0)</x:f>
        <x:v>0</x:v>
      </x:c>
      <x:c r="AD24" s="112" t="n">
        <x:f>IF(AND(AD$3&gt;=$F24,AD$3&lt;EDATE($F24,$E24)),$G24,0)</x:f>
        <x:v>0</x:v>
      </x:c>
      <x:c r="AE24" s="112" t="n">
        <x:f>IF(AND(AE$3&gt;=$F24,AE$3&lt;EDATE($F24,$E24)),$G24,0)</x:f>
        <x:v>0</x:v>
      </x:c>
      <x:c r="AF24" s="112" t="n">
        <x:f>IF(AND(AF$3&gt;=$F24,AF$3&lt;EDATE($F24,$E24)),$G24,0)</x:f>
        <x:v>0</x:v>
      </x:c>
      <x:c r="AG24" s="112" t="n">
        <x:f>IF(AND(AG$3&gt;=$F24,AG$3&lt;EDATE($F24,$E24)),$G24,0)</x:f>
        <x:v>0</x:v>
      </x:c>
    </x:row>
    <x:row r="25">
      <x:c r="A25" s="107"/>
      <x:c r="B25" s="107"/>
      <x:c r="C25" s="107"/>
      <x:c r="D25" s="108"/>
      <x:c r="E25" s="108"/>
      <x:c r="F25" s="106"/>
      <x:c r="G25" s="112" t="n">
        <x:f>IFERROR(D25/E25,0)</x:f>
        <x:v>0</x:v>
      </x:c>
      <x:c r="H25" s="107"/>
      <x:c r="I25" s="107"/>
      <x:c r="J25" s="112" t="n">
        <x:f>IF(AND(J$3&gt;=$F25,J$3&lt;EDATE($F25,$E25)),$G25,0)</x:f>
        <x:v>0</x:v>
      </x:c>
      <x:c r="K25" s="112" t="n">
        <x:f>IF(AND(K$3&gt;=$F25,K$3&lt;EDATE($F25,$E25)),$G25,0)</x:f>
        <x:v>0</x:v>
      </x:c>
      <x:c r="L25" s="112" t="n">
        <x:f>IF(AND(L$3&gt;=$F25,L$3&lt;EDATE($F25,$E25)),$G25,0)</x:f>
        <x:v>0</x:v>
      </x:c>
      <x:c r="M25" s="112" t="n">
        <x:f>IF(AND(M$3&gt;=$F25,M$3&lt;EDATE($F25,$E25)),$G25,0)</x:f>
        <x:v>0</x:v>
      </x:c>
      <x:c r="N25" s="112" t="n">
        <x:f>IF(AND(N$3&gt;=$F25,N$3&lt;EDATE($F25,$E25)),$G25,0)</x:f>
        <x:v>0</x:v>
      </x:c>
      <x:c r="O25" s="112" t="n">
        <x:f>IF(AND(O$3&gt;=$F25,O$3&lt;EDATE($F25,$E25)),$G25,0)</x:f>
        <x:v>0</x:v>
      </x:c>
      <x:c r="P25" s="112" t="n">
        <x:f>IF(AND(P$3&gt;=$F25,P$3&lt;EDATE($F25,$E25)),$G25,0)</x:f>
        <x:v>0</x:v>
      </x:c>
      <x:c r="Q25" s="112" t="n">
        <x:f>IF(AND(Q$3&gt;=$F25,Q$3&lt;EDATE($F25,$E25)),$G25,0)</x:f>
        <x:v>0</x:v>
      </x:c>
      <x:c r="R25" s="112" t="n">
        <x:f>IF(AND(R$3&gt;=$F25,R$3&lt;EDATE($F25,$E25)),$G25,0)</x:f>
        <x:v>0</x:v>
      </x:c>
      <x:c r="S25" s="112" t="n">
        <x:f>IF(AND(S$3&gt;=$F25,S$3&lt;EDATE($F25,$E25)),$G25,0)</x:f>
        <x:v>0</x:v>
      </x:c>
      <x:c r="T25" s="112" t="n">
        <x:f>IF(AND(T$3&gt;=$F25,T$3&lt;EDATE($F25,$E25)),$G25,0)</x:f>
        <x:v>0</x:v>
      </x:c>
      <x:c r="U25" s="112" t="n">
        <x:f>IF(AND(U$3&gt;=$F25,U$3&lt;EDATE($F25,$E25)),$G25,0)</x:f>
        <x:v>0</x:v>
      </x:c>
      <x:c r="V25" s="112" t="n">
        <x:f>IF(AND(V$3&gt;=$F25,V$3&lt;EDATE($F25,$E25)),$G25,0)</x:f>
        <x:v>0</x:v>
      </x:c>
      <x:c r="W25" s="112" t="n">
        <x:f>IF(AND(W$3&gt;=$F25,W$3&lt;EDATE($F25,$E25)),$G25,0)</x:f>
        <x:v>0</x:v>
      </x:c>
      <x:c r="X25" s="112" t="n">
        <x:f>IF(AND(X$3&gt;=$F25,X$3&lt;EDATE($F25,$E25)),$G25,0)</x:f>
        <x:v>0</x:v>
      </x:c>
      <x:c r="Y25" s="112" t="n">
        <x:f>IF(AND(Y$3&gt;=$F25,Y$3&lt;EDATE($F25,$E25)),$G25,0)</x:f>
        <x:v>0</x:v>
      </x:c>
      <x:c r="Z25" s="112" t="n">
        <x:f>IF(AND(Z$3&gt;=$F25,Z$3&lt;EDATE($F25,$E25)),$G25,0)</x:f>
        <x:v>0</x:v>
      </x:c>
      <x:c r="AA25" s="112" t="n">
        <x:f>IF(AND(AA$3&gt;=$F25,AA$3&lt;EDATE($F25,$E25)),$G25,0)</x:f>
        <x:v>0</x:v>
      </x:c>
      <x:c r="AB25" s="112" t="n">
        <x:f>IF(AND(AB$3&gt;=$F25,AB$3&lt;EDATE($F25,$E25)),$G25,0)</x:f>
        <x:v>0</x:v>
      </x:c>
      <x:c r="AC25" s="112" t="n">
        <x:f>IF(AND(AC$3&gt;=$F25,AC$3&lt;EDATE($F25,$E25)),$G25,0)</x:f>
        <x:v>0</x:v>
      </x:c>
      <x:c r="AD25" s="112" t="n">
        <x:f>IF(AND(AD$3&gt;=$F25,AD$3&lt;EDATE($F25,$E25)),$G25,0)</x:f>
        <x:v>0</x:v>
      </x:c>
      <x:c r="AE25" s="112" t="n">
        <x:f>IF(AND(AE$3&gt;=$F25,AE$3&lt;EDATE($F25,$E25)),$G25,0)</x:f>
        <x:v>0</x:v>
      </x:c>
      <x:c r="AF25" s="112" t="n">
        <x:f>IF(AND(AF$3&gt;=$F25,AF$3&lt;EDATE($F25,$E25)),$G25,0)</x:f>
        <x:v>0</x:v>
      </x:c>
      <x:c r="AG25" s="112" t="n">
        <x:f>IF(AND(AG$3&gt;=$F25,AG$3&lt;EDATE($F25,$E25)),$G25,0)</x:f>
        <x:v>0</x:v>
      </x:c>
    </x:row>
    <x:row r="26">
      <x:c r="A26" s="107"/>
      <x:c r="B26" s="107"/>
      <x:c r="C26" s="107"/>
      <x:c r="D26" s="108"/>
      <x:c r="E26" s="108"/>
      <x:c r="F26" s="106"/>
      <x:c r="G26" s="112" t="n">
        <x:f>IFERROR(D26/E26,0)</x:f>
        <x:v>0</x:v>
      </x:c>
      <x:c r="H26" s="107"/>
      <x:c r="I26" s="107"/>
      <x:c r="J26" s="112" t="n">
        <x:f>IF(AND(J$3&gt;=$F26,J$3&lt;EDATE($F26,$E26)),$G26,0)</x:f>
        <x:v>0</x:v>
      </x:c>
      <x:c r="K26" s="112" t="n">
        <x:f>IF(AND(K$3&gt;=$F26,K$3&lt;EDATE($F26,$E26)),$G26,0)</x:f>
        <x:v>0</x:v>
      </x:c>
      <x:c r="L26" s="112" t="n">
        <x:f>IF(AND(L$3&gt;=$F26,L$3&lt;EDATE($F26,$E26)),$G26,0)</x:f>
        <x:v>0</x:v>
      </x:c>
      <x:c r="M26" s="112" t="n">
        <x:f>IF(AND(M$3&gt;=$F26,M$3&lt;EDATE($F26,$E26)),$G26,0)</x:f>
        <x:v>0</x:v>
      </x:c>
      <x:c r="N26" s="112" t="n">
        <x:f>IF(AND(N$3&gt;=$F26,N$3&lt;EDATE($F26,$E26)),$G26,0)</x:f>
        <x:v>0</x:v>
      </x:c>
      <x:c r="O26" s="112" t="n">
        <x:f>IF(AND(O$3&gt;=$F26,O$3&lt;EDATE($F26,$E26)),$G26,0)</x:f>
        <x:v>0</x:v>
      </x:c>
      <x:c r="P26" s="112" t="n">
        <x:f>IF(AND(P$3&gt;=$F26,P$3&lt;EDATE($F26,$E26)),$G26,0)</x:f>
        <x:v>0</x:v>
      </x:c>
      <x:c r="Q26" s="112" t="n">
        <x:f>IF(AND(Q$3&gt;=$F26,Q$3&lt;EDATE($F26,$E26)),$G26,0)</x:f>
        <x:v>0</x:v>
      </x:c>
      <x:c r="R26" s="112" t="n">
        <x:f>IF(AND(R$3&gt;=$F26,R$3&lt;EDATE($F26,$E26)),$G26,0)</x:f>
        <x:v>0</x:v>
      </x:c>
      <x:c r="S26" s="112" t="n">
        <x:f>IF(AND(S$3&gt;=$F26,S$3&lt;EDATE($F26,$E26)),$G26,0)</x:f>
        <x:v>0</x:v>
      </x:c>
      <x:c r="T26" s="112" t="n">
        <x:f>IF(AND(T$3&gt;=$F26,T$3&lt;EDATE($F26,$E26)),$G26,0)</x:f>
        <x:v>0</x:v>
      </x:c>
      <x:c r="U26" s="112" t="n">
        <x:f>IF(AND(U$3&gt;=$F26,U$3&lt;EDATE($F26,$E26)),$G26,0)</x:f>
        <x:v>0</x:v>
      </x:c>
      <x:c r="V26" s="112" t="n">
        <x:f>IF(AND(V$3&gt;=$F26,V$3&lt;EDATE($F26,$E26)),$G26,0)</x:f>
        <x:v>0</x:v>
      </x:c>
      <x:c r="W26" s="112" t="n">
        <x:f>IF(AND(W$3&gt;=$F26,W$3&lt;EDATE($F26,$E26)),$G26,0)</x:f>
        <x:v>0</x:v>
      </x:c>
      <x:c r="X26" s="112" t="n">
        <x:f>IF(AND(X$3&gt;=$F26,X$3&lt;EDATE($F26,$E26)),$G26,0)</x:f>
        <x:v>0</x:v>
      </x:c>
      <x:c r="Y26" s="112" t="n">
        <x:f>IF(AND(Y$3&gt;=$F26,Y$3&lt;EDATE($F26,$E26)),$G26,0)</x:f>
        <x:v>0</x:v>
      </x:c>
      <x:c r="Z26" s="112" t="n">
        <x:f>IF(AND(Z$3&gt;=$F26,Z$3&lt;EDATE($F26,$E26)),$G26,0)</x:f>
        <x:v>0</x:v>
      </x:c>
      <x:c r="AA26" s="112" t="n">
        <x:f>IF(AND(AA$3&gt;=$F26,AA$3&lt;EDATE($F26,$E26)),$G26,0)</x:f>
        <x:v>0</x:v>
      </x:c>
      <x:c r="AB26" s="112" t="n">
        <x:f>IF(AND(AB$3&gt;=$F26,AB$3&lt;EDATE($F26,$E26)),$G26,0)</x:f>
        <x:v>0</x:v>
      </x:c>
      <x:c r="AC26" s="112" t="n">
        <x:f>IF(AND(AC$3&gt;=$F26,AC$3&lt;EDATE($F26,$E26)),$G26,0)</x:f>
        <x:v>0</x:v>
      </x:c>
      <x:c r="AD26" s="112" t="n">
        <x:f>IF(AND(AD$3&gt;=$F26,AD$3&lt;EDATE($F26,$E26)),$G26,0)</x:f>
        <x:v>0</x:v>
      </x:c>
      <x:c r="AE26" s="112" t="n">
        <x:f>IF(AND(AE$3&gt;=$F26,AE$3&lt;EDATE($F26,$E26)),$G26,0)</x:f>
        <x:v>0</x:v>
      </x:c>
      <x:c r="AF26" s="112" t="n">
        <x:f>IF(AND(AF$3&gt;=$F26,AF$3&lt;EDATE($F26,$E26)),$G26,0)</x:f>
        <x:v>0</x:v>
      </x:c>
      <x:c r="AG26" s="112" t="n">
        <x:f>IF(AND(AG$3&gt;=$F26,AG$3&lt;EDATE($F26,$E26)),$G26,0)</x:f>
        <x:v>0</x:v>
      </x:c>
    </x:row>
    <x:row r="27">
      <x:c r="A27" s="107"/>
      <x:c r="B27" s="107"/>
      <x:c r="C27" s="107"/>
      <x:c r="D27" s="108"/>
      <x:c r="E27" s="108"/>
      <x:c r="F27" s="106"/>
      <x:c r="G27" s="112" t="n">
        <x:f>IFERROR(D27/E27,0)</x:f>
        <x:v>0</x:v>
      </x:c>
      <x:c r="H27" s="107"/>
      <x:c r="I27" s="107"/>
      <x:c r="J27" s="112" t="n">
        <x:f>IF(AND(J$3&gt;=$F27,J$3&lt;EDATE($F27,$E27)),$G27,0)</x:f>
        <x:v>0</x:v>
      </x:c>
      <x:c r="K27" s="112" t="n">
        <x:f>IF(AND(K$3&gt;=$F27,K$3&lt;EDATE($F27,$E27)),$G27,0)</x:f>
        <x:v>0</x:v>
      </x:c>
      <x:c r="L27" s="112" t="n">
        <x:f>IF(AND(L$3&gt;=$F27,L$3&lt;EDATE($F27,$E27)),$G27,0)</x:f>
        <x:v>0</x:v>
      </x:c>
      <x:c r="M27" s="112" t="n">
        <x:f>IF(AND(M$3&gt;=$F27,M$3&lt;EDATE($F27,$E27)),$G27,0)</x:f>
        <x:v>0</x:v>
      </x:c>
      <x:c r="N27" s="112" t="n">
        <x:f>IF(AND(N$3&gt;=$F27,N$3&lt;EDATE($F27,$E27)),$G27,0)</x:f>
        <x:v>0</x:v>
      </x:c>
      <x:c r="O27" s="112" t="n">
        <x:f>IF(AND(O$3&gt;=$F27,O$3&lt;EDATE($F27,$E27)),$G27,0)</x:f>
        <x:v>0</x:v>
      </x:c>
      <x:c r="P27" s="112" t="n">
        <x:f>IF(AND(P$3&gt;=$F27,P$3&lt;EDATE($F27,$E27)),$G27,0)</x:f>
        <x:v>0</x:v>
      </x:c>
      <x:c r="Q27" s="112" t="n">
        <x:f>IF(AND(Q$3&gt;=$F27,Q$3&lt;EDATE($F27,$E27)),$G27,0)</x:f>
        <x:v>0</x:v>
      </x:c>
      <x:c r="R27" s="112" t="n">
        <x:f>IF(AND(R$3&gt;=$F27,R$3&lt;EDATE($F27,$E27)),$G27,0)</x:f>
        <x:v>0</x:v>
      </x:c>
      <x:c r="S27" s="112" t="n">
        <x:f>IF(AND(S$3&gt;=$F27,S$3&lt;EDATE($F27,$E27)),$G27,0)</x:f>
        <x:v>0</x:v>
      </x:c>
      <x:c r="T27" s="112" t="n">
        <x:f>IF(AND(T$3&gt;=$F27,T$3&lt;EDATE($F27,$E27)),$G27,0)</x:f>
        <x:v>0</x:v>
      </x:c>
      <x:c r="U27" s="112" t="n">
        <x:f>IF(AND(U$3&gt;=$F27,U$3&lt;EDATE($F27,$E27)),$G27,0)</x:f>
        <x:v>0</x:v>
      </x:c>
      <x:c r="V27" s="112" t="n">
        <x:f>IF(AND(V$3&gt;=$F27,V$3&lt;EDATE($F27,$E27)),$G27,0)</x:f>
        <x:v>0</x:v>
      </x:c>
      <x:c r="W27" s="112" t="n">
        <x:f>IF(AND(W$3&gt;=$F27,W$3&lt;EDATE($F27,$E27)),$G27,0)</x:f>
        <x:v>0</x:v>
      </x:c>
      <x:c r="X27" s="112" t="n">
        <x:f>IF(AND(X$3&gt;=$F27,X$3&lt;EDATE($F27,$E27)),$G27,0)</x:f>
        <x:v>0</x:v>
      </x:c>
      <x:c r="Y27" s="112" t="n">
        <x:f>IF(AND(Y$3&gt;=$F27,Y$3&lt;EDATE($F27,$E27)),$G27,0)</x:f>
        <x:v>0</x:v>
      </x:c>
      <x:c r="Z27" s="112" t="n">
        <x:f>IF(AND(Z$3&gt;=$F27,Z$3&lt;EDATE($F27,$E27)),$G27,0)</x:f>
        <x:v>0</x:v>
      </x:c>
      <x:c r="AA27" s="112" t="n">
        <x:f>IF(AND(AA$3&gt;=$F27,AA$3&lt;EDATE($F27,$E27)),$G27,0)</x:f>
        <x:v>0</x:v>
      </x:c>
      <x:c r="AB27" s="112" t="n">
        <x:f>IF(AND(AB$3&gt;=$F27,AB$3&lt;EDATE($F27,$E27)),$G27,0)</x:f>
        <x:v>0</x:v>
      </x:c>
      <x:c r="AC27" s="112" t="n">
        <x:f>IF(AND(AC$3&gt;=$F27,AC$3&lt;EDATE($F27,$E27)),$G27,0)</x:f>
        <x:v>0</x:v>
      </x:c>
      <x:c r="AD27" s="112" t="n">
        <x:f>IF(AND(AD$3&gt;=$F27,AD$3&lt;EDATE($F27,$E27)),$G27,0)</x:f>
        <x:v>0</x:v>
      </x:c>
      <x:c r="AE27" s="112" t="n">
        <x:f>IF(AND(AE$3&gt;=$F27,AE$3&lt;EDATE($F27,$E27)),$G27,0)</x:f>
        <x:v>0</x:v>
      </x:c>
      <x:c r="AF27" s="112" t="n">
        <x:f>IF(AND(AF$3&gt;=$F27,AF$3&lt;EDATE($F27,$E27)),$G27,0)</x:f>
        <x:v>0</x:v>
      </x:c>
      <x:c r="AG27" s="112" t="n">
        <x:f>IF(AND(AG$3&gt;=$F27,AG$3&lt;EDATE($F27,$E27)),$G27,0)</x:f>
        <x:v>0</x:v>
      </x:c>
    </x:row>
    <x:row r="28">
      <x:c r="A28" s="107"/>
      <x:c r="B28" s="107"/>
      <x:c r="C28" s="107"/>
      <x:c r="D28" s="108"/>
      <x:c r="E28" s="108"/>
      <x:c r="F28" s="106"/>
      <x:c r="G28" s="112" t="n">
        <x:f>IFERROR(D28/E28,0)</x:f>
        <x:v>0</x:v>
      </x:c>
      <x:c r="H28" s="107"/>
      <x:c r="I28" s="107"/>
      <x:c r="J28" s="112" t="n">
        <x:f>IF(AND(J$3&gt;=$F28,J$3&lt;EDATE($F28,$E28)),$G28,0)</x:f>
        <x:v>0</x:v>
      </x:c>
      <x:c r="K28" s="112" t="n">
        <x:f>IF(AND(K$3&gt;=$F28,K$3&lt;EDATE($F28,$E28)),$G28,0)</x:f>
        <x:v>0</x:v>
      </x:c>
      <x:c r="L28" s="112" t="n">
        <x:f>IF(AND(L$3&gt;=$F28,L$3&lt;EDATE($F28,$E28)),$G28,0)</x:f>
        <x:v>0</x:v>
      </x:c>
      <x:c r="M28" s="112" t="n">
        <x:f>IF(AND(M$3&gt;=$F28,M$3&lt;EDATE($F28,$E28)),$G28,0)</x:f>
        <x:v>0</x:v>
      </x:c>
      <x:c r="N28" s="112" t="n">
        <x:f>IF(AND(N$3&gt;=$F28,N$3&lt;EDATE($F28,$E28)),$G28,0)</x:f>
        <x:v>0</x:v>
      </x:c>
      <x:c r="O28" s="112" t="n">
        <x:f>IF(AND(O$3&gt;=$F28,O$3&lt;EDATE($F28,$E28)),$G28,0)</x:f>
        <x:v>0</x:v>
      </x:c>
      <x:c r="P28" s="112" t="n">
        <x:f>IF(AND(P$3&gt;=$F28,P$3&lt;EDATE($F28,$E28)),$G28,0)</x:f>
        <x:v>0</x:v>
      </x:c>
      <x:c r="Q28" s="112" t="n">
        <x:f>IF(AND(Q$3&gt;=$F28,Q$3&lt;EDATE($F28,$E28)),$G28,0)</x:f>
        <x:v>0</x:v>
      </x:c>
      <x:c r="R28" s="112" t="n">
        <x:f>IF(AND(R$3&gt;=$F28,R$3&lt;EDATE($F28,$E28)),$G28,0)</x:f>
        <x:v>0</x:v>
      </x:c>
      <x:c r="S28" s="112" t="n">
        <x:f>IF(AND(S$3&gt;=$F28,S$3&lt;EDATE($F28,$E28)),$G28,0)</x:f>
        <x:v>0</x:v>
      </x:c>
      <x:c r="T28" s="112" t="n">
        <x:f>IF(AND(T$3&gt;=$F28,T$3&lt;EDATE($F28,$E28)),$G28,0)</x:f>
        <x:v>0</x:v>
      </x:c>
      <x:c r="U28" s="112" t="n">
        <x:f>IF(AND(U$3&gt;=$F28,U$3&lt;EDATE($F28,$E28)),$G28,0)</x:f>
        <x:v>0</x:v>
      </x:c>
      <x:c r="V28" s="112" t="n">
        <x:f>IF(AND(V$3&gt;=$F28,V$3&lt;EDATE($F28,$E28)),$G28,0)</x:f>
        <x:v>0</x:v>
      </x:c>
      <x:c r="W28" s="112" t="n">
        <x:f>IF(AND(W$3&gt;=$F28,W$3&lt;EDATE($F28,$E28)),$G28,0)</x:f>
        <x:v>0</x:v>
      </x:c>
      <x:c r="X28" s="112" t="n">
        <x:f>IF(AND(X$3&gt;=$F28,X$3&lt;EDATE($F28,$E28)),$G28,0)</x:f>
        <x:v>0</x:v>
      </x:c>
      <x:c r="Y28" s="112" t="n">
        <x:f>IF(AND(Y$3&gt;=$F28,Y$3&lt;EDATE($F28,$E28)),$G28,0)</x:f>
        <x:v>0</x:v>
      </x:c>
      <x:c r="Z28" s="112" t="n">
        <x:f>IF(AND(Z$3&gt;=$F28,Z$3&lt;EDATE($F28,$E28)),$G28,0)</x:f>
        <x:v>0</x:v>
      </x:c>
      <x:c r="AA28" s="112" t="n">
        <x:f>IF(AND(AA$3&gt;=$F28,AA$3&lt;EDATE($F28,$E28)),$G28,0)</x:f>
        <x:v>0</x:v>
      </x:c>
      <x:c r="AB28" s="112" t="n">
        <x:f>IF(AND(AB$3&gt;=$F28,AB$3&lt;EDATE($F28,$E28)),$G28,0)</x:f>
        <x:v>0</x:v>
      </x:c>
      <x:c r="AC28" s="112" t="n">
        <x:f>IF(AND(AC$3&gt;=$F28,AC$3&lt;EDATE($F28,$E28)),$G28,0)</x:f>
        <x:v>0</x:v>
      </x:c>
      <x:c r="AD28" s="112" t="n">
        <x:f>IF(AND(AD$3&gt;=$F28,AD$3&lt;EDATE($F28,$E28)),$G28,0)</x:f>
        <x:v>0</x:v>
      </x:c>
      <x:c r="AE28" s="112" t="n">
        <x:f>IF(AND(AE$3&gt;=$F28,AE$3&lt;EDATE($F28,$E28)),$G28,0)</x:f>
        <x:v>0</x:v>
      </x:c>
      <x:c r="AF28" s="112" t="n">
        <x:f>IF(AND(AF$3&gt;=$F28,AF$3&lt;EDATE($F28,$E28)),$G28,0)</x:f>
        <x:v>0</x:v>
      </x:c>
      <x:c r="AG28" s="112" t="n">
        <x:f>IF(AND(AG$3&gt;=$F28,AG$3&lt;EDATE($F28,$E28)),$G28,0)</x:f>
        <x:v>0</x:v>
      </x:c>
    </x:row>
    <x:row r="29">
      <x:c r="A29" s="107"/>
      <x:c r="B29" s="107"/>
      <x:c r="C29" s="107"/>
      <x:c r="D29" s="108"/>
      <x:c r="E29" s="108"/>
      <x:c r="F29" s="106"/>
      <x:c r="G29" s="112" t="n">
        <x:f>IFERROR(D29/E29,0)</x:f>
        <x:v>0</x:v>
      </x:c>
      <x:c r="H29" s="107"/>
      <x:c r="I29" s="107"/>
      <x:c r="J29" s="112" t="n">
        <x:f>IF(AND(J$3&gt;=$F29,J$3&lt;EDATE($F29,$E29)),$G29,0)</x:f>
        <x:v>0</x:v>
      </x:c>
      <x:c r="K29" s="112" t="n">
        <x:f>IF(AND(K$3&gt;=$F29,K$3&lt;EDATE($F29,$E29)),$G29,0)</x:f>
        <x:v>0</x:v>
      </x:c>
      <x:c r="L29" s="112" t="n">
        <x:f>IF(AND(L$3&gt;=$F29,L$3&lt;EDATE($F29,$E29)),$G29,0)</x:f>
        <x:v>0</x:v>
      </x:c>
      <x:c r="M29" s="112" t="n">
        <x:f>IF(AND(M$3&gt;=$F29,M$3&lt;EDATE($F29,$E29)),$G29,0)</x:f>
        <x:v>0</x:v>
      </x:c>
      <x:c r="N29" s="112" t="n">
        <x:f>IF(AND(N$3&gt;=$F29,N$3&lt;EDATE($F29,$E29)),$G29,0)</x:f>
        <x:v>0</x:v>
      </x:c>
      <x:c r="O29" s="112" t="n">
        <x:f>IF(AND(O$3&gt;=$F29,O$3&lt;EDATE($F29,$E29)),$G29,0)</x:f>
        <x:v>0</x:v>
      </x:c>
      <x:c r="P29" s="112" t="n">
        <x:f>IF(AND(P$3&gt;=$F29,P$3&lt;EDATE($F29,$E29)),$G29,0)</x:f>
        <x:v>0</x:v>
      </x:c>
      <x:c r="Q29" s="112" t="n">
        <x:f>IF(AND(Q$3&gt;=$F29,Q$3&lt;EDATE($F29,$E29)),$G29,0)</x:f>
        <x:v>0</x:v>
      </x:c>
      <x:c r="R29" s="112" t="n">
        <x:f>IF(AND(R$3&gt;=$F29,R$3&lt;EDATE($F29,$E29)),$G29,0)</x:f>
        <x:v>0</x:v>
      </x:c>
      <x:c r="S29" s="112" t="n">
        <x:f>IF(AND(S$3&gt;=$F29,S$3&lt;EDATE($F29,$E29)),$G29,0)</x:f>
        <x:v>0</x:v>
      </x:c>
      <x:c r="T29" s="112" t="n">
        <x:f>IF(AND(T$3&gt;=$F29,T$3&lt;EDATE($F29,$E29)),$G29,0)</x:f>
        <x:v>0</x:v>
      </x:c>
      <x:c r="U29" s="112" t="n">
        <x:f>IF(AND(U$3&gt;=$F29,U$3&lt;EDATE($F29,$E29)),$G29,0)</x:f>
        <x:v>0</x:v>
      </x:c>
      <x:c r="V29" s="112" t="n">
        <x:f>IF(AND(V$3&gt;=$F29,V$3&lt;EDATE($F29,$E29)),$G29,0)</x:f>
        <x:v>0</x:v>
      </x:c>
      <x:c r="W29" s="112" t="n">
        <x:f>IF(AND(W$3&gt;=$F29,W$3&lt;EDATE($F29,$E29)),$G29,0)</x:f>
        <x:v>0</x:v>
      </x:c>
      <x:c r="X29" s="112" t="n">
        <x:f>IF(AND(X$3&gt;=$F29,X$3&lt;EDATE($F29,$E29)),$G29,0)</x:f>
        <x:v>0</x:v>
      </x:c>
      <x:c r="Y29" s="112" t="n">
        <x:f>IF(AND(Y$3&gt;=$F29,Y$3&lt;EDATE($F29,$E29)),$G29,0)</x:f>
        <x:v>0</x:v>
      </x:c>
      <x:c r="Z29" s="112" t="n">
        <x:f>IF(AND(Z$3&gt;=$F29,Z$3&lt;EDATE($F29,$E29)),$G29,0)</x:f>
        <x:v>0</x:v>
      </x:c>
      <x:c r="AA29" s="112" t="n">
        <x:f>IF(AND(AA$3&gt;=$F29,AA$3&lt;EDATE($F29,$E29)),$G29,0)</x:f>
        <x:v>0</x:v>
      </x:c>
      <x:c r="AB29" s="112" t="n">
        <x:f>IF(AND(AB$3&gt;=$F29,AB$3&lt;EDATE($F29,$E29)),$G29,0)</x:f>
        <x:v>0</x:v>
      </x:c>
      <x:c r="AC29" s="112" t="n">
        <x:f>IF(AND(AC$3&gt;=$F29,AC$3&lt;EDATE($F29,$E29)),$G29,0)</x:f>
        <x:v>0</x:v>
      </x:c>
      <x:c r="AD29" s="112" t="n">
        <x:f>IF(AND(AD$3&gt;=$F29,AD$3&lt;EDATE($F29,$E29)),$G29,0)</x:f>
        <x:v>0</x:v>
      </x:c>
      <x:c r="AE29" s="112" t="n">
        <x:f>IF(AND(AE$3&gt;=$F29,AE$3&lt;EDATE($F29,$E29)),$G29,0)</x:f>
        <x:v>0</x:v>
      </x:c>
      <x:c r="AF29" s="112" t="n">
        <x:f>IF(AND(AF$3&gt;=$F29,AF$3&lt;EDATE($F29,$E29)),$G29,0)</x:f>
        <x:v>0</x:v>
      </x:c>
      <x:c r="AG29" s="112" t="n">
        <x:f>IF(AND(AG$3&gt;=$F29,AG$3&lt;EDATE($F29,$E29)),$G29,0)</x:f>
        <x:v>0</x:v>
      </x:c>
    </x:row>
    <x:row r="30">
      <x:c r="A30" s="107"/>
      <x:c r="B30" s="107"/>
      <x:c r="C30" s="107"/>
      <x:c r="D30" s="108"/>
      <x:c r="E30" s="108"/>
      <x:c r="F30" s="106"/>
      <x:c r="G30" s="112" t="n">
        <x:f>IFERROR(D30/E30,0)</x:f>
        <x:v>0</x:v>
      </x:c>
      <x:c r="H30" s="107"/>
      <x:c r="I30" s="107"/>
      <x:c r="J30" s="112" t="n">
        <x:f>IF(AND(J$3&gt;=$F30,J$3&lt;EDATE($F30,$E30)),$G30,0)</x:f>
        <x:v>0</x:v>
      </x:c>
      <x:c r="K30" s="112" t="n">
        <x:f>IF(AND(K$3&gt;=$F30,K$3&lt;EDATE($F30,$E30)),$G30,0)</x:f>
        <x:v>0</x:v>
      </x:c>
      <x:c r="L30" s="112" t="n">
        <x:f>IF(AND(L$3&gt;=$F30,L$3&lt;EDATE($F30,$E30)),$G30,0)</x:f>
        <x:v>0</x:v>
      </x:c>
      <x:c r="M30" s="112" t="n">
        <x:f>IF(AND(M$3&gt;=$F30,M$3&lt;EDATE($F30,$E30)),$G30,0)</x:f>
        <x:v>0</x:v>
      </x:c>
      <x:c r="N30" s="112" t="n">
        <x:f>IF(AND(N$3&gt;=$F30,N$3&lt;EDATE($F30,$E30)),$G30,0)</x:f>
        <x:v>0</x:v>
      </x:c>
      <x:c r="O30" s="112" t="n">
        <x:f>IF(AND(O$3&gt;=$F30,O$3&lt;EDATE($F30,$E30)),$G30,0)</x:f>
        <x:v>0</x:v>
      </x:c>
      <x:c r="P30" s="112" t="n">
        <x:f>IF(AND(P$3&gt;=$F30,P$3&lt;EDATE($F30,$E30)),$G30,0)</x:f>
        <x:v>0</x:v>
      </x:c>
      <x:c r="Q30" s="112" t="n">
        <x:f>IF(AND(Q$3&gt;=$F30,Q$3&lt;EDATE($F30,$E30)),$G30,0)</x:f>
        <x:v>0</x:v>
      </x:c>
      <x:c r="R30" s="112" t="n">
        <x:f>IF(AND(R$3&gt;=$F30,R$3&lt;EDATE($F30,$E30)),$G30,0)</x:f>
        <x:v>0</x:v>
      </x:c>
      <x:c r="S30" s="112" t="n">
        <x:f>IF(AND(S$3&gt;=$F30,S$3&lt;EDATE($F30,$E30)),$G30,0)</x:f>
        <x:v>0</x:v>
      </x:c>
      <x:c r="T30" s="112" t="n">
        <x:f>IF(AND(T$3&gt;=$F30,T$3&lt;EDATE($F30,$E30)),$G30,0)</x:f>
        <x:v>0</x:v>
      </x:c>
      <x:c r="U30" s="112" t="n">
        <x:f>IF(AND(U$3&gt;=$F30,U$3&lt;EDATE($F30,$E30)),$G30,0)</x:f>
        <x:v>0</x:v>
      </x:c>
      <x:c r="V30" s="112" t="n">
        <x:f>IF(AND(V$3&gt;=$F30,V$3&lt;EDATE($F30,$E30)),$G30,0)</x:f>
        <x:v>0</x:v>
      </x:c>
      <x:c r="W30" s="112" t="n">
        <x:f>IF(AND(W$3&gt;=$F30,W$3&lt;EDATE($F30,$E30)),$G30,0)</x:f>
        <x:v>0</x:v>
      </x:c>
      <x:c r="X30" s="112" t="n">
        <x:f>IF(AND(X$3&gt;=$F30,X$3&lt;EDATE($F30,$E30)),$G30,0)</x:f>
        <x:v>0</x:v>
      </x:c>
      <x:c r="Y30" s="112" t="n">
        <x:f>IF(AND(Y$3&gt;=$F30,Y$3&lt;EDATE($F30,$E30)),$G30,0)</x:f>
        <x:v>0</x:v>
      </x:c>
      <x:c r="Z30" s="112" t="n">
        <x:f>IF(AND(Z$3&gt;=$F30,Z$3&lt;EDATE($F30,$E30)),$G30,0)</x:f>
        <x:v>0</x:v>
      </x:c>
      <x:c r="AA30" s="112" t="n">
        <x:f>IF(AND(AA$3&gt;=$F30,AA$3&lt;EDATE($F30,$E30)),$G30,0)</x:f>
        <x:v>0</x:v>
      </x:c>
      <x:c r="AB30" s="112" t="n">
        <x:f>IF(AND(AB$3&gt;=$F30,AB$3&lt;EDATE($F30,$E30)),$G30,0)</x:f>
        <x:v>0</x:v>
      </x:c>
      <x:c r="AC30" s="112" t="n">
        <x:f>IF(AND(AC$3&gt;=$F30,AC$3&lt;EDATE($F30,$E30)),$G30,0)</x:f>
        <x:v>0</x:v>
      </x:c>
      <x:c r="AD30" s="112" t="n">
        <x:f>IF(AND(AD$3&gt;=$F30,AD$3&lt;EDATE($F30,$E30)),$G30,0)</x:f>
        <x:v>0</x:v>
      </x:c>
      <x:c r="AE30" s="112" t="n">
        <x:f>IF(AND(AE$3&gt;=$F30,AE$3&lt;EDATE($F30,$E30)),$G30,0)</x:f>
        <x:v>0</x:v>
      </x:c>
      <x:c r="AF30" s="112" t="n">
        <x:f>IF(AND(AF$3&gt;=$F30,AF$3&lt;EDATE($F30,$E30)),$G30,0)</x:f>
        <x:v>0</x:v>
      </x:c>
      <x:c r="AG30" s="112" t="n">
        <x:f>IF(AND(AG$3&gt;=$F30,AG$3&lt;EDATE($F30,$E30)),$G30,0)</x:f>
        <x:v>0</x:v>
      </x:c>
    </x:row>
    <x:row r="31">
      <x:c r="A31" s="107"/>
      <x:c r="B31" s="107"/>
      <x:c r="C31" s="107"/>
      <x:c r="D31" s="108"/>
      <x:c r="E31" s="108"/>
      <x:c r="F31" s="106"/>
      <x:c r="G31" s="112" t="n">
        <x:f>IFERROR(D31/E31,0)</x:f>
        <x:v>0</x:v>
      </x:c>
      <x:c r="H31" s="107"/>
      <x:c r="I31" s="107"/>
      <x:c r="J31" s="112" t="n">
        <x:f>IF(AND(J$3&gt;=$F31,J$3&lt;EDATE($F31,$E31)),$G31,0)</x:f>
        <x:v>0</x:v>
      </x:c>
      <x:c r="K31" s="112" t="n">
        <x:f>IF(AND(K$3&gt;=$F31,K$3&lt;EDATE($F31,$E31)),$G31,0)</x:f>
        <x:v>0</x:v>
      </x:c>
      <x:c r="L31" s="112" t="n">
        <x:f>IF(AND(L$3&gt;=$F31,L$3&lt;EDATE($F31,$E31)),$G31,0)</x:f>
        <x:v>0</x:v>
      </x:c>
      <x:c r="M31" s="112" t="n">
        <x:f>IF(AND(M$3&gt;=$F31,M$3&lt;EDATE($F31,$E31)),$G31,0)</x:f>
        <x:v>0</x:v>
      </x:c>
      <x:c r="N31" s="112" t="n">
        <x:f>IF(AND(N$3&gt;=$F31,N$3&lt;EDATE($F31,$E31)),$G31,0)</x:f>
        <x:v>0</x:v>
      </x:c>
      <x:c r="O31" s="112" t="n">
        <x:f>IF(AND(O$3&gt;=$F31,O$3&lt;EDATE($F31,$E31)),$G31,0)</x:f>
        <x:v>0</x:v>
      </x:c>
      <x:c r="P31" s="112" t="n">
        <x:f>IF(AND(P$3&gt;=$F31,P$3&lt;EDATE($F31,$E31)),$G31,0)</x:f>
        <x:v>0</x:v>
      </x:c>
      <x:c r="Q31" s="112" t="n">
        <x:f>IF(AND(Q$3&gt;=$F31,Q$3&lt;EDATE($F31,$E31)),$G31,0)</x:f>
        <x:v>0</x:v>
      </x:c>
      <x:c r="R31" s="112" t="n">
        <x:f>IF(AND(R$3&gt;=$F31,R$3&lt;EDATE($F31,$E31)),$G31,0)</x:f>
        <x:v>0</x:v>
      </x:c>
      <x:c r="S31" s="112" t="n">
        <x:f>IF(AND(S$3&gt;=$F31,S$3&lt;EDATE($F31,$E31)),$G31,0)</x:f>
        <x:v>0</x:v>
      </x:c>
      <x:c r="T31" s="112" t="n">
        <x:f>IF(AND(T$3&gt;=$F31,T$3&lt;EDATE($F31,$E31)),$G31,0)</x:f>
        <x:v>0</x:v>
      </x:c>
      <x:c r="U31" s="112" t="n">
        <x:f>IF(AND(U$3&gt;=$F31,U$3&lt;EDATE($F31,$E31)),$G31,0)</x:f>
        <x:v>0</x:v>
      </x:c>
      <x:c r="V31" s="112" t="n">
        <x:f>IF(AND(V$3&gt;=$F31,V$3&lt;EDATE($F31,$E31)),$G31,0)</x:f>
        <x:v>0</x:v>
      </x:c>
      <x:c r="W31" s="112" t="n">
        <x:f>IF(AND(W$3&gt;=$F31,W$3&lt;EDATE($F31,$E31)),$G31,0)</x:f>
        <x:v>0</x:v>
      </x:c>
      <x:c r="X31" s="112" t="n">
        <x:f>IF(AND(X$3&gt;=$F31,X$3&lt;EDATE($F31,$E31)),$G31,0)</x:f>
        <x:v>0</x:v>
      </x:c>
      <x:c r="Y31" s="112" t="n">
        <x:f>IF(AND(Y$3&gt;=$F31,Y$3&lt;EDATE($F31,$E31)),$G31,0)</x:f>
        <x:v>0</x:v>
      </x:c>
      <x:c r="Z31" s="112" t="n">
        <x:f>IF(AND(Z$3&gt;=$F31,Z$3&lt;EDATE($F31,$E31)),$G31,0)</x:f>
        <x:v>0</x:v>
      </x:c>
      <x:c r="AA31" s="112" t="n">
        <x:f>IF(AND(AA$3&gt;=$F31,AA$3&lt;EDATE($F31,$E31)),$G31,0)</x:f>
        <x:v>0</x:v>
      </x:c>
      <x:c r="AB31" s="112" t="n">
        <x:f>IF(AND(AB$3&gt;=$F31,AB$3&lt;EDATE($F31,$E31)),$G31,0)</x:f>
        <x:v>0</x:v>
      </x:c>
      <x:c r="AC31" s="112" t="n">
        <x:f>IF(AND(AC$3&gt;=$F31,AC$3&lt;EDATE($F31,$E31)),$G31,0)</x:f>
        <x:v>0</x:v>
      </x:c>
      <x:c r="AD31" s="112" t="n">
        <x:f>IF(AND(AD$3&gt;=$F31,AD$3&lt;EDATE($F31,$E31)),$G31,0)</x:f>
        <x:v>0</x:v>
      </x:c>
      <x:c r="AE31" s="112" t="n">
        <x:f>IF(AND(AE$3&gt;=$F31,AE$3&lt;EDATE($F31,$E31)),$G31,0)</x:f>
        <x:v>0</x:v>
      </x:c>
      <x:c r="AF31" s="112" t="n">
        <x:f>IF(AND(AF$3&gt;=$F31,AF$3&lt;EDATE($F31,$E31)),$G31,0)</x:f>
        <x:v>0</x:v>
      </x:c>
      <x:c r="AG31" s="112" t="n">
        <x:f>IF(AND(AG$3&gt;=$F31,AG$3&lt;EDATE($F31,$E31)),$G31,0)</x:f>
        <x:v>0</x:v>
      </x:c>
    </x:row>
    <x:row r="32">
      <x:c r="A32" s="107"/>
      <x:c r="B32" s="107"/>
      <x:c r="C32" s="107"/>
      <x:c r="D32" s="108"/>
      <x:c r="E32" s="108"/>
      <x:c r="F32" s="106"/>
      <x:c r="G32" s="112" t="n">
        <x:f>IFERROR(D32/E32,0)</x:f>
        <x:v>0</x:v>
      </x:c>
      <x:c r="H32" s="107"/>
      <x:c r="I32" s="107"/>
      <x:c r="J32" s="112" t="n">
        <x:f>IF(AND(J$3&gt;=$F32,J$3&lt;EDATE($F32,$E32)),$G32,0)</x:f>
        <x:v>0</x:v>
      </x:c>
      <x:c r="K32" s="112" t="n">
        <x:f>IF(AND(K$3&gt;=$F32,K$3&lt;EDATE($F32,$E32)),$G32,0)</x:f>
        <x:v>0</x:v>
      </x:c>
      <x:c r="L32" s="112" t="n">
        <x:f>IF(AND(L$3&gt;=$F32,L$3&lt;EDATE($F32,$E32)),$G32,0)</x:f>
        <x:v>0</x:v>
      </x:c>
      <x:c r="M32" s="112" t="n">
        <x:f>IF(AND(M$3&gt;=$F32,M$3&lt;EDATE($F32,$E32)),$G32,0)</x:f>
        <x:v>0</x:v>
      </x:c>
      <x:c r="N32" s="112" t="n">
        <x:f>IF(AND(N$3&gt;=$F32,N$3&lt;EDATE($F32,$E32)),$G32,0)</x:f>
        <x:v>0</x:v>
      </x:c>
      <x:c r="O32" s="112" t="n">
        <x:f>IF(AND(O$3&gt;=$F32,O$3&lt;EDATE($F32,$E32)),$G32,0)</x:f>
        <x:v>0</x:v>
      </x:c>
      <x:c r="P32" s="112" t="n">
        <x:f>IF(AND(P$3&gt;=$F32,P$3&lt;EDATE($F32,$E32)),$G32,0)</x:f>
        <x:v>0</x:v>
      </x:c>
      <x:c r="Q32" s="112" t="n">
        <x:f>IF(AND(Q$3&gt;=$F32,Q$3&lt;EDATE($F32,$E32)),$G32,0)</x:f>
        <x:v>0</x:v>
      </x:c>
      <x:c r="R32" s="112" t="n">
        <x:f>IF(AND(R$3&gt;=$F32,R$3&lt;EDATE($F32,$E32)),$G32,0)</x:f>
        <x:v>0</x:v>
      </x:c>
      <x:c r="S32" s="112" t="n">
        <x:f>IF(AND(S$3&gt;=$F32,S$3&lt;EDATE($F32,$E32)),$G32,0)</x:f>
        <x:v>0</x:v>
      </x:c>
      <x:c r="T32" s="112" t="n">
        <x:f>IF(AND(T$3&gt;=$F32,T$3&lt;EDATE($F32,$E32)),$G32,0)</x:f>
        <x:v>0</x:v>
      </x:c>
      <x:c r="U32" s="112" t="n">
        <x:f>IF(AND(U$3&gt;=$F32,U$3&lt;EDATE($F32,$E32)),$G32,0)</x:f>
        <x:v>0</x:v>
      </x:c>
      <x:c r="V32" s="112" t="n">
        <x:f>IF(AND(V$3&gt;=$F32,V$3&lt;EDATE($F32,$E32)),$G32,0)</x:f>
        <x:v>0</x:v>
      </x:c>
      <x:c r="W32" s="112" t="n">
        <x:f>IF(AND(W$3&gt;=$F32,W$3&lt;EDATE($F32,$E32)),$G32,0)</x:f>
        <x:v>0</x:v>
      </x:c>
      <x:c r="X32" s="112" t="n">
        <x:f>IF(AND(X$3&gt;=$F32,X$3&lt;EDATE($F32,$E32)),$G32,0)</x:f>
        <x:v>0</x:v>
      </x:c>
      <x:c r="Y32" s="112" t="n">
        <x:f>IF(AND(Y$3&gt;=$F32,Y$3&lt;EDATE($F32,$E32)),$G32,0)</x:f>
        <x:v>0</x:v>
      </x:c>
      <x:c r="Z32" s="112" t="n">
        <x:f>IF(AND(Z$3&gt;=$F32,Z$3&lt;EDATE($F32,$E32)),$G32,0)</x:f>
        <x:v>0</x:v>
      </x:c>
      <x:c r="AA32" s="112" t="n">
        <x:f>IF(AND(AA$3&gt;=$F32,AA$3&lt;EDATE($F32,$E32)),$G32,0)</x:f>
        <x:v>0</x:v>
      </x:c>
      <x:c r="AB32" s="112" t="n">
        <x:f>IF(AND(AB$3&gt;=$F32,AB$3&lt;EDATE($F32,$E32)),$G32,0)</x:f>
        <x:v>0</x:v>
      </x:c>
      <x:c r="AC32" s="112" t="n">
        <x:f>IF(AND(AC$3&gt;=$F32,AC$3&lt;EDATE($F32,$E32)),$G32,0)</x:f>
        <x:v>0</x:v>
      </x:c>
      <x:c r="AD32" s="112" t="n">
        <x:f>IF(AND(AD$3&gt;=$F32,AD$3&lt;EDATE($F32,$E32)),$G32,0)</x:f>
        <x:v>0</x:v>
      </x:c>
      <x:c r="AE32" s="112" t="n">
        <x:f>IF(AND(AE$3&gt;=$F32,AE$3&lt;EDATE($F32,$E32)),$G32,0)</x:f>
        <x:v>0</x:v>
      </x:c>
      <x:c r="AF32" s="112" t="n">
        <x:f>IF(AND(AF$3&gt;=$F32,AF$3&lt;EDATE($F32,$E32)),$G32,0)</x:f>
        <x:v>0</x:v>
      </x:c>
      <x:c r="AG32" s="112" t="n">
        <x:f>IF(AND(AG$3&gt;=$F32,AG$3&lt;EDATE($F32,$E32)),$G32,0)</x:f>
        <x:v>0</x:v>
      </x:c>
    </x:row>
    <x:row r="33">
      <x:c r="A33" s="107"/>
      <x:c r="B33" s="107"/>
      <x:c r="C33" s="107"/>
      <x:c r="D33" s="108"/>
      <x:c r="E33" s="108"/>
      <x:c r="F33" s="106"/>
      <x:c r="G33" s="112" t="n">
        <x:f>IFERROR(D33/E33,0)</x:f>
        <x:v>0</x:v>
      </x:c>
      <x:c r="H33" s="107"/>
      <x:c r="I33" s="107"/>
      <x:c r="J33" s="112" t="n">
        <x:f>IF(AND(J$3&gt;=$F33,J$3&lt;EDATE($F33,$E33)),$G33,0)</x:f>
        <x:v>0</x:v>
      </x:c>
      <x:c r="K33" s="112" t="n">
        <x:f>IF(AND(K$3&gt;=$F33,K$3&lt;EDATE($F33,$E33)),$G33,0)</x:f>
        <x:v>0</x:v>
      </x:c>
      <x:c r="L33" s="112" t="n">
        <x:f>IF(AND(L$3&gt;=$F33,L$3&lt;EDATE($F33,$E33)),$G33,0)</x:f>
        <x:v>0</x:v>
      </x:c>
      <x:c r="M33" s="112" t="n">
        <x:f>IF(AND(M$3&gt;=$F33,M$3&lt;EDATE($F33,$E33)),$G33,0)</x:f>
        <x:v>0</x:v>
      </x:c>
      <x:c r="N33" s="112" t="n">
        <x:f>IF(AND(N$3&gt;=$F33,N$3&lt;EDATE($F33,$E33)),$G33,0)</x:f>
        <x:v>0</x:v>
      </x:c>
      <x:c r="O33" s="112" t="n">
        <x:f>IF(AND(O$3&gt;=$F33,O$3&lt;EDATE($F33,$E33)),$G33,0)</x:f>
        <x:v>0</x:v>
      </x:c>
      <x:c r="P33" s="112" t="n">
        <x:f>IF(AND(P$3&gt;=$F33,P$3&lt;EDATE($F33,$E33)),$G33,0)</x:f>
        <x:v>0</x:v>
      </x:c>
      <x:c r="Q33" s="112" t="n">
        <x:f>IF(AND(Q$3&gt;=$F33,Q$3&lt;EDATE($F33,$E33)),$G33,0)</x:f>
        <x:v>0</x:v>
      </x:c>
      <x:c r="R33" s="112" t="n">
        <x:f>IF(AND(R$3&gt;=$F33,R$3&lt;EDATE($F33,$E33)),$G33,0)</x:f>
        <x:v>0</x:v>
      </x:c>
      <x:c r="S33" s="112" t="n">
        <x:f>IF(AND(S$3&gt;=$F33,S$3&lt;EDATE($F33,$E33)),$G33,0)</x:f>
        <x:v>0</x:v>
      </x:c>
      <x:c r="T33" s="112" t="n">
        <x:f>IF(AND(T$3&gt;=$F33,T$3&lt;EDATE($F33,$E33)),$G33,0)</x:f>
        <x:v>0</x:v>
      </x:c>
      <x:c r="U33" s="112" t="n">
        <x:f>IF(AND(U$3&gt;=$F33,U$3&lt;EDATE($F33,$E33)),$G33,0)</x:f>
        <x:v>0</x:v>
      </x:c>
      <x:c r="V33" s="112" t="n">
        <x:f>IF(AND(V$3&gt;=$F33,V$3&lt;EDATE($F33,$E33)),$G33,0)</x:f>
        <x:v>0</x:v>
      </x:c>
      <x:c r="W33" s="112" t="n">
        <x:f>IF(AND(W$3&gt;=$F33,W$3&lt;EDATE($F33,$E33)),$G33,0)</x:f>
        <x:v>0</x:v>
      </x:c>
      <x:c r="X33" s="112" t="n">
        <x:f>IF(AND(X$3&gt;=$F33,X$3&lt;EDATE($F33,$E33)),$G33,0)</x:f>
        <x:v>0</x:v>
      </x:c>
      <x:c r="Y33" s="112" t="n">
        <x:f>IF(AND(Y$3&gt;=$F33,Y$3&lt;EDATE($F33,$E33)),$G33,0)</x:f>
        <x:v>0</x:v>
      </x:c>
      <x:c r="Z33" s="112" t="n">
        <x:f>IF(AND(Z$3&gt;=$F33,Z$3&lt;EDATE($F33,$E33)),$G33,0)</x:f>
        <x:v>0</x:v>
      </x:c>
      <x:c r="AA33" s="112" t="n">
        <x:f>IF(AND(AA$3&gt;=$F33,AA$3&lt;EDATE($F33,$E33)),$G33,0)</x:f>
        <x:v>0</x:v>
      </x:c>
      <x:c r="AB33" s="112" t="n">
        <x:f>IF(AND(AB$3&gt;=$F33,AB$3&lt;EDATE($F33,$E33)),$G33,0)</x:f>
        <x:v>0</x:v>
      </x:c>
      <x:c r="AC33" s="112" t="n">
        <x:f>IF(AND(AC$3&gt;=$F33,AC$3&lt;EDATE($F33,$E33)),$G33,0)</x:f>
        <x:v>0</x:v>
      </x:c>
      <x:c r="AD33" s="112" t="n">
        <x:f>IF(AND(AD$3&gt;=$F33,AD$3&lt;EDATE($F33,$E33)),$G33,0)</x:f>
        <x:v>0</x:v>
      </x:c>
      <x:c r="AE33" s="112" t="n">
        <x:f>IF(AND(AE$3&gt;=$F33,AE$3&lt;EDATE($F33,$E33)),$G33,0)</x:f>
        <x:v>0</x:v>
      </x:c>
      <x:c r="AF33" s="112" t="n">
        <x:f>IF(AND(AF$3&gt;=$F33,AF$3&lt;EDATE($F33,$E33)),$G33,0)</x:f>
        <x:v>0</x:v>
      </x:c>
      <x:c r="AG33" s="112" t="n">
        <x:f>IF(AND(AG$3&gt;=$F33,AG$3&lt;EDATE($F33,$E33)),$G33,0)</x:f>
        <x:v>0</x:v>
      </x:c>
    </x:row>
    <x:row r="34">
      <x:c r="A34" s="107"/>
      <x:c r="B34" s="107"/>
      <x:c r="C34" s="107"/>
      <x:c r="D34" s="108"/>
      <x:c r="E34" s="108"/>
      <x:c r="F34" s="106"/>
      <x:c r="G34" s="112" t="n">
        <x:f>IFERROR(D34/E34,0)</x:f>
        <x:v>0</x:v>
      </x:c>
      <x:c r="H34" s="107"/>
      <x:c r="I34" s="107"/>
      <x:c r="J34" s="112" t="n">
        <x:f>IF(AND(J$3&gt;=$F34,J$3&lt;EDATE($F34,$E34)),$G34,0)</x:f>
        <x:v>0</x:v>
      </x:c>
      <x:c r="K34" s="112" t="n">
        <x:f>IF(AND(K$3&gt;=$F34,K$3&lt;EDATE($F34,$E34)),$G34,0)</x:f>
        <x:v>0</x:v>
      </x:c>
      <x:c r="L34" s="112" t="n">
        <x:f>IF(AND(L$3&gt;=$F34,L$3&lt;EDATE($F34,$E34)),$G34,0)</x:f>
        <x:v>0</x:v>
      </x:c>
      <x:c r="M34" s="112" t="n">
        <x:f>IF(AND(M$3&gt;=$F34,M$3&lt;EDATE($F34,$E34)),$G34,0)</x:f>
        <x:v>0</x:v>
      </x:c>
      <x:c r="N34" s="112" t="n">
        <x:f>IF(AND(N$3&gt;=$F34,N$3&lt;EDATE($F34,$E34)),$G34,0)</x:f>
        <x:v>0</x:v>
      </x:c>
      <x:c r="O34" s="112" t="n">
        <x:f>IF(AND(O$3&gt;=$F34,O$3&lt;EDATE($F34,$E34)),$G34,0)</x:f>
        <x:v>0</x:v>
      </x:c>
      <x:c r="P34" s="112" t="n">
        <x:f>IF(AND(P$3&gt;=$F34,P$3&lt;EDATE($F34,$E34)),$G34,0)</x:f>
        <x:v>0</x:v>
      </x:c>
      <x:c r="Q34" s="112" t="n">
        <x:f>IF(AND(Q$3&gt;=$F34,Q$3&lt;EDATE($F34,$E34)),$G34,0)</x:f>
        <x:v>0</x:v>
      </x:c>
      <x:c r="R34" s="112" t="n">
        <x:f>IF(AND(R$3&gt;=$F34,R$3&lt;EDATE($F34,$E34)),$G34,0)</x:f>
        <x:v>0</x:v>
      </x:c>
      <x:c r="S34" s="112" t="n">
        <x:f>IF(AND(S$3&gt;=$F34,S$3&lt;EDATE($F34,$E34)),$G34,0)</x:f>
        <x:v>0</x:v>
      </x:c>
      <x:c r="T34" s="112" t="n">
        <x:f>IF(AND(T$3&gt;=$F34,T$3&lt;EDATE($F34,$E34)),$G34,0)</x:f>
        <x:v>0</x:v>
      </x:c>
      <x:c r="U34" s="112" t="n">
        <x:f>IF(AND(U$3&gt;=$F34,U$3&lt;EDATE($F34,$E34)),$G34,0)</x:f>
        <x:v>0</x:v>
      </x:c>
      <x:c r="V34" s="112" t="n">
        <x:f>IF(AND(V$3&gt;=$F34,V$3&lt;EDATE($F34,$E34)),$G34,0)</x:f>
        <x:v>0</x:v>
      </x:c>
      <x:c r="W34" s="112" t="n">
        <x:f>IF(AND(W$3&gt;=$F34,W$3&lt;EDATE($F34,$E34)),$G34,0)</x:f>
        <x:v>0</x:v>
      </x:c>
      <x:c r="X34" s="112" t="n">
        <x:f>IF(AND(X$3&gt;=$F34,X$3&lt;EDATE($F34,$E34)),$G34,0)</x:f>
        <x:v>0</x:v>
      </x:c>
      <x:c r="Y34" s="112" t="n">
        <x:f>IF(AND(Y$3&gt;=$F34,Y$3&lt;EDATE($F34,$E34)),$G34,0)</x:f>
        <x:v>0</x:v>
      </x:c>
      <x:c r="Z34" s="112" t="n">
        <x:f>IF(AND(Z$3&gt;=$F34,Z$3&lt;EDATE($F34,$E34)),$G34,0)</x:f>
        <x:v>0</x:v>
      </x:c>
      <x:c r="AA34" s="112" t="n">
        <x:f>IF(AND(AA$3&gt;=$F34,AA$3&lt;EDATE($F34,$E34)),$G34,0)</x:f>
        <x:v>0</x:v>
      </x:c>
      <x:c r="AB34" s="112" t="n">
        <x:f>IF(AND(AB$3&gt;=$F34,AB$3&lt;EDATE($F34,$E34)),$G34,0)</x:f>
        <x:v>0</x:v>
      </x:c>
      <x:c r="AC34" s="112" t="n">
        <x:f>IF(AND(AC$3&gt;=$F34,AC$3&lt;EDATE($F34,$E34)),$G34,0)</x:f>
        <x:v>0</x:v>
      </x:c>
      <x:c r="AD34" s="112" t="n">
        <x:f>IF(AND(AD$3&gt;=$F34,AD$3&lt;EDATE($F34,$E34)),$G34,0)</x:f>
        <x:v>0</x:v>
      </x:c>
      <x:c r="AE34" s="112" t="n">
        <x:f>IF(AND(AE$3&gt;=$F34,AE$3&lt;EDATE($F34,$E34)),$G34,0)</x:f>
        <x:v>0</x:v>
      </x:c>
      <x:c r="AF34" s="112" t="n">
        <x:f>IF(AND(AF$3&gt;=$F34,AF$3&lt;EDATE($F34,$E34)),$G34,0)</x:f>
        <x:v>0</x:v>
      </x:c>
      <x:c r="AG34" s="112" t="n">
        <x:f>IF(AND(AG$3&gt;=$F34,AG$3&lt;EDATE($F34,$E34)),$G34,0)</x:f>
        <x:v>0</x:v>
      </x:c>
    </x:row>
    <x:row r="35">
      <x:c r="A35" s="107"/>
      <x:c r="B35" s="107"/>
      <x:c r="C35" s="107"/>
      <x:c r="D35" s="108"/>
      <x:c r="E35" s="108"/>
      <x:c r="F35" s="106"/>
      <x:c r="G35" s="112" t="n">
        <x:f>IFERROR(D35/E35,0)</x:f>
        <x:v>0</x:v>
      </x:c>
      <x:c r="H35" s="107"/>
      <x:c r="I35" s="107"/>
      <x:c r="J35" s="112" t="n">
        <x:f>IF(AND(J$3&gt;=$F35,J$3&lt;EDATE($F35,$E35)),$G35,0)</x:f>
        <x:v>0</x:v>
      </x:c>
      <x:c r="K35" s="112" t="n">
        <x:f>IF(AND(K$3&gt;=$F35,K$3&lt;EDATE($F35,$E35)),$G35,0)</x:f>
        <x:v>0</x:v>
      </x:c>
      <x:c r="L35" s="112" t="n">
        <x:f>IF(AND(L$3&gt;=$F35,L$3&lt;EDATE($F35,$E35)),$G35,0)</x:f>
        <x:v>0</x:v>
      </x:c>
      <x:c r="M35" s="112" t="n">
        <x:f>IF(AND(M$3&gt;=$F35,M$3&lt;EDATE($F35,$E35)),$G35,0)</x:f>
        <x:v>0</x:v>
      </x:c>
      <x:c r="N35" s="112" t="n">
        <x:f>IF(AND(N$3&gt;=$F35,N$3&lt;EDATE($F35,$E35)),$G35,0)</x:f>
        <x:v>0</x:v>
      </x:c>
      <x:c r="O35" s="112" t="n">
        <x:f>IF(AND(O$3&gt;=$F35,O$3&lt;EDATE($F35,$E35)),$G35,0)</x:f>
        <x:v>0</x:v>
      </x:c>
      <x:c r="P35" s="112" t="n">
        <x:f>IF(AND(P$3&gt;=$F35,P$3&lt;EDATE($F35,$E35)),$G35,0)</x:f>
        <x:v>0</x:v>
      </x:c>
      <x:c r="Q35" s="112" t="n">
        <x:f>IF(AND(Q$3&gt;=$F35,Q$3&lt;EDATE($F35,$E35)),$G35,0)</x:f>
        <x:v>0</x:v>
      </x:c>
      <x:c r="R35" s="112" t="n">
        <x:f>IF(AND(R$3&gt;=$F35,R$3&lt;EDATE($F35,$E35)),$G35,0)</x:f>
        <x:v>0</x:v>
      </x:c>
      <x:c r="S35" s="112" t="n">
        <x:f>IF(AND(S$3&gt;=$F35,S$3&lt;EDATE($F35,$E35)),$G35,0)</x:f>
        <x:v>0</x:v>
      </x:c>
      <x:c r="T35" s="112" t="n">
        <x:f>IF(AND(T$3&gt;=$F35,T$3&lt;EDATE($F35,$E35)),$G35,0)</x:f>
        <x:v>0</x:v>
      </x:c>
      <x:c r="U35" s="112" t="n">
        <x:f>IF(AND(U$3&gt;=$F35,U$3&lt;EDATE($F35,$E35)),$G35,0)</x:f>
        <x:v>0</x:v>
      </x:c>
      <x:c r="V35" s="112" t="n">
        <x:f>IF(AND(V$3&gt;=$F35,V$3&lt;EDATE($F35,$E35)),$G35,0)</x:f>
        <x:v>0</x:v>
      </x:c>
      <x:c r="W35" s="112" t="n">
        <x:f>IF(AND(W$3&gt;=$F35,W$3&lt;EDATE($F35,$E35)),$G35,0)</x:f>
        <x:v>0</x:v>
      </x:c>
      <x:c r="X35" s="112" t="n">
        <x:f>IF(AND(X$3&gt;=$F35,X$3&lt;EDATE($F35,$E35)),$G35,0)</x:f>
        <x:v>0</x:v>
      </x:c>
      <x:c r="Y35" s="112" t="n">
        <x:f>IF(AND(Y$3&gt;=$F35,Y$3&lt;EDATE($F35,$E35)),$G35,0)</x:f>
        <x:v>0</x:v>
      </x:c>
      <x:c r="Z35" s="112" t="n">
        <x:f>IF(AND(Z$3&gt;=$F35,Z$3&lt;EDATE($F35,$E35)),$G35,0)</x:f>
        <x:v>0</x:v>
      </x:c>
      <x:c r="AA35" s="112" t="n">
        <x:f>IF(AND(AA$3&gt;=$F35,AA$3&lt;EDATE($F35,$E35)),$G35,0)</x:f>
        <x:v>0</x:v>
      </x:c>
      <x:c r="AB35" s="112" t="n">
        <x:f>IF(AND(AB$3&gt;=$F35,AB$3&lt;EDATE($F35,$E35)),$G35,0)</x:f>
        <x:v>0</x:v>
      </x:c>
      <x:c r="AC35" s="112" t="n">
        <x:f>IF(AND(AC$3&gt;=$F35,AC$3&lt;EDATE($F35,$E35)),$G35,0)</x:f>
        <x:v>0</x:v>
      </x:c>
      <x:c r="AD35" s="112" t="n">
        <x:f>IF(AND(AD$3&gt;=$F35,AD$3&lt;EDATE($F35,$E35)),$G35,0)</x:f>
        <x:v>0</x:v>
      </x:c>
      <x:c r="AE35" s="112" t="n">
        <x:f>IF(AND(AE$3&gt;=$F35,AE$3&lt;EDATE($F35,$E35)),$G35,0)</x:f>
        <x:v>0</x:v>
      </x:c>
      <x:c r="AF35" s="112" t="n">
        <x:f>IF(AND(AF$3&gt;=$F35,AF$3&lt;EDATE($F35,$E35)),$G35,0)</x:f>
        <x:v>0</x:v>
      </x:c>
      <x:c r="AG35" s="112" t="n">
        <x:f>IF(AND(AG$3&gt;=$F35,AG$3&lt;EDATE($F35,$E35)),$G35,0)</x:f>
        <x:v>0</x:v>
      </x:c>
    </x:row>
    <x:row r="36">
      <x:c r="A36" s="107"/>
      <x:c r="B36" s="107"/>
      <x:c r="C36" s="107"/>
      <x:c r="D36" s="108"/>
      <x:c r="E36" s="108"/>
      <x:c r="F36" s="106"/>
      <x:c r="G36" s="112" t="n">
        <x:f>IFERROR(D36/E36,0)</x:f>
        <x:v>0</x:v>
      </x:c>
      <x:c r="H36" s="107"/>
      <x:c r="I36" s="107"/>
      <x:c r="J36" s="112" t="n">
        <x:f>IF(AND(J$3&gt;=$F36,J$3&lt;EDATE($F36,$E36)),$G36,0)</x:f>
        <x:v>0</x:v>
      </x:c>
      <x:c r="K36" s="112" t="n">
        <x:f>IF(AND(K$3&gt;=$F36,K$3&lt;EDATE($F36,$E36)),$G36,0)</x:f>
        <x:v>0</x:v>
      </x:c>
      <x:c r="L36" s="112" t="n">
        <x:f>IF(AND(L$3&gt;=$F36,L$3&lt;EDATE($F36,$E36)),$G36,0)</x:f>
        <x:v>0</x:v>
      </x:c>
      <x:c r="M36" s="112" t="n">
        <x:f>IF(AND(M$3&gt;=$F36,M$3&lt;EDATE($F36,$E36)),$G36,0)</x:f>
        <x:v>0</x:v>
      </x:c>
      <x:c r="N36" s="112" t="n">
        <x:f>IF(AND(N$3&gt;=$F36,N$3&lt;EDATE($F36,$E36)),$G36,0)</x:f>
        <x:v>0</x:v>
      </x:c>
      <x:c r="O36" s="112" t="n">
        <x:f>IF(AND(O$3&gt;=$F36,O$3&lt;EDATE($F36,$E36)),$G36,0)</x:f>
        <x:v>0</x:v>
      </x:c>
      <x:c r="P36" s="112" t="n">
        <x:f>IF(AND(P$3&gt;=$F36,P$3&lt;EDATE($F36,$E36)),$G36,0)</x:f>
        <x:v>0</x:v>
      </x:c>
      <x:c r="Q36" s="112" t="n">
        <x:f>IF(AND(Q$3&gt;=$F36,Q$3&lt;EDATE($F36,$E36)),$G36,0)</x:f>
        <x:v>0</x:v>
      </x:c>
      <x:c r="R36" s="112" t="n">
        <x:f>IF(AND(R$3&gt;=$F36,R$3&lt;EDATE($F36,$E36)),$G36,0)</x:f>
        <x:v>0</x:v>
      </x:c>
      <x:c r="S36" s="112" t="n">
        <x:f>IF(AND(S$3&gt;=$F36,S$3&lt;EDATE($F36,$E36)),$G36,0)</x:f>
        <x:v>0</x:v>
      </x:c>
      <x:c r="T36" s="112" t="n">
        <x:f>IF(AND(T$3&gt;=$F36,T$3&lt;EDATE($F36,$E36)),$G36,0)</x:f>
        <x:v>0</x:v>
      </x:c>
      <x:c r="U36" s="112" t="n">
        <x:f>IF(AND(U$3&gt;=$F36,U$3&lt;EDATE($F36,$E36)),$G36,0)</x:f>
        <x:v>0</x:v>
      </x:c>
      <x:c r="V36" s="112" t="n">
        <x:f>IF(AND(V$3&gt;=$F36,V$3&lt;EDATE($F36,$E36)),$G36,0)</x:f>
        <x:v>0</x:v>
      </x:c>
      <x:c r="W36" s="112" t="n">
        <x:f>IF(AND(W$3&gt;=$F36,W$3&lt;EDATE($F36,$E36)),$G36,0)</x:f>
        <x:v>0</x:v>
      </x:c>
      <x:c r="X36" s="112" t="n">
        <x:f>IF(AND(X$3&gt;=$F36,X$3&lt;EDATE($F36,$E36)),$G36,0)</x:f>
        <x:v>0</x:v>
      </x:c>
      <x:c r="Y36" s="112" t="n">
        <x:f>IF(AND(Y$3&gt;=$F36,Y$3&lt;EDATE($F36,$E36)),$G36,0)</x:f>
        <x:v>0</x:v>
      </x:c>
      <x:c r="Z36" s="112" t="n">
        <x:f>IF(AND(Z$3&gt;=$F36,Z$3&lt;EDATE($F36,$E36)),$G36,0)</x:f>
        <x:v>0</x:v>
      </x:c>
      <x:c r="AA36" s="112" t="n">
        <x:f>IF(AND(AA$3&gt;=$F36,AA$3&lt;EDATE($F36,$E36)),$G36,0)</x:f>
        <x:v>0</x:v>
      </x:c>
      <x:c r="AB36" s="112" t="n">
        <x:f>IF(AND(AB$3&gt;=$F36,AB$3&lt;EDATE($F36,$E36)),$G36,0)</x:f>
        <x:v>0</x:v>
      </x:c>
      <x:c r="AC36" s="112" t="n">
        <x:f>IF(AND(AC$3&gt;=$F36,AC$3&lt;EDATE($F36,$E36)),$G36,0)</x:f>
        <x:v>0</x:v>
      </x:c>
      <x:c r="AD36" s="112" t="n">
        <x:f>IF(AND(AD$3&gt;=$F36,AD$3&lt;EDATE($F36,$E36)),$G36,0)</x:f>
        <x:v>0</x:v>
      </x:c>
      <x:c r="AE36" s="112" t="n">
        <x:f>IF(AND(AE$3&gt;=$F36,AE$3&lt;EDATE($F36,$E36)),$G36,0)</x:f>
        <x:v>0</x:v>
      </x:c>
      <x:c r="AF36" s="112" t="n">
        <x:f>IF(AND(AF$3&gt;=$F36,AF$3&lt;EDATE($F36,$E36)),$G36,0)</x:f>
        <x:v>0</x:v>
      </x:c>
      <x:c r="AG36" s="112" t="n">
        <x:f>IF(AND(AG$3&gt;=$F36,AG$3&lt;EDATE($F36,$E36)),$G36,0)</x:f>
        <x:v>0</x:v>
      </x:c>
    </x:row>
    <x:row r="37">
      <x:c r="A37" s="107"/>
      <x:c r="B37" s="107"/>
      <x:c r="C37" s="107"/>
      <x:c r="D37" s="108"/>
      <x:c r="E37" s="108"/>
      <x:c r="F37" s="106"/>
      <x:c r="G37" s="112" t="n">
        <x:f>IFERROR(D37/E37,0)</x:f>
        <x:v>0</x:v>
      </x:c>
      <x:c r="H37" s="107"/>
      <x:c r="I37" s="107"/>
      <x:c r="J37" s="112" t="n">
        <x:f>IF(AND(J$3&gt;=$F37,J$3&lt;EDATE($F37,$E37)),$G37,0)</x:f>
        <x:v>0</x:v>
      </x:c>
      <x:c r="K37" s="112" t="n">
        <x:f>IF(AND(K$3&gt;=$F37,K$3&lt;EDATE($F37,$E37)),$G37,0)</x:f>
        <x:v>0</x:v>
      </x:c>
      <x:c r="L37" s="112" t="n">
        <x:f>IF(AND(L$3&gt;=$F37,L$3&lt;EDATE($F37,$E37)),$G37,0)</x:f>
        <x:v>0</x:v>
      </x:c>
      <x:c r="M37" s="112" t="n">
        <x:f>IF(AND(M$3&gt;=$F37,M$3&lt;EDATE($F37,$E37)),$G37,0)</x:f>
        <x:v>0</x:v>
      </x:c>
      <x:c r="N37" s="112" t="n">
        <x:f>IF(AND(N$3&gt;=$F37,N$3&lt;EDATE($F37,$E37)),$G37,0)</x:f>
        <x:v>0</x:v>
      </x:c>
      <x:c r="O37" s="112" t="n">
        <x:f>IF(AND(O$3&gt;=$F37,O$3&lt;EDATE($F37,$E37)),$G37,0)</x:f>
        <x:v>0</x:v>
      </x:c>
      <x:c r="P37" s="112" t="n">
        <x:f>IF(AND(P$3&gt;=$F37,P$3&lt;EDATE($F37,$E37)),$G37,0)</x:f>
        <x:v>0</x:v>
      </x:c>
      <x:c r="Q37" s="112" t="n">
        <x:f>IF(AND(Q$3&gt;=$F37,Q$3&lt;EDATE($F37,$E37)),$G37,0)</x:f>
        <x:v>0</x:v>
      </x:c>
      <x:c r="R37" s="112" t="n">
        <x:f>IF(AND(R$3&gt;=$F37,R$3&lt;EDATE($F37,$E37)),$G37,0)</x:f>
        <x:v>0</x:v>
      </x:c>
      <x:c r="S37" s="112" t="n">
        <x:f>IF(AND(S$3&gt;=$F37,S$3&lt;EDATE($F37,$E37)),$G37,0)</x:f>
        <x:v>0</x:v>
      </x:c>
      <x:c r="T37" s="112" t="n">
        <x:f>IF(AND(T$3&gt;=$F37,T$3&lt;EDATE($F37,$E37)),$G37,0)</x:f>
        <x:v>0</x:v>
      </x:c>
      <x:c r="U37" s="112" t="n">
        <x:f>IF(AND(U$3&gt;=$F37,U$3&lt;EDATE($F37,$E37)),$G37,0)</x:f>
        <x:v>0</x:v>
      </x:c>
      <x:c r="V37" s="112" t="n">
        <x:f>IF(AND(V$3&gt;=$F37,V$3&lt;EDATE($F37,$E37)),$G37,0)</x:f>
        <x:v>0</x:v>
      </x:c>
      <x:c r="W37" s="112" t="n">
        <x:f>IF(AND(W$3&gt;=$F37,W$3&lt;EDATE($F37,$E37)),$G37,0)</x:f>
        <x:v>0</x:v>
      </x:c>
      <x:c r="X37" s="112" t="n">
        <x:f>IF(AND(X$3&gt;=$F37,X$3&lt;EDATE($F37,$E37)),$G37,0)</x:f>
        <x:v>0</x:v>
      </x:c>
      <x:c r="Y37" s="112" t="n">
        <x:f>IF(AND(Y$3&gt;=$F37,Y$3&lt;EDATE($F37,$E37)),$G37,0)</x:f>
        <x:v>0</x:v>
      </x:c>
      <x:c r="Z37" s="112" t="n">
        <x:f>IF(AND(Z$3&gt;=$F37,Z$3&lt;EDATE($F37,$E37)),$G37,0)</x:f>
        <x:v>0</x:v>
      </x:c>
      <x:c r="AA37" s="112" t="n">
        <x:f>IF(AND(AA$3&gt;=$F37,AA$3&lt;EDATE($F37,$E37)),$G37,0)</x:f>
        <x:v>0</x:v>
      </x:c>
      <x:c r="AB37" s="112" t="n">
        <x:f>IF(AND(AB$3&gt;=$F37,AB$3&lt;EDATE($F37,$E37)),$G37,0)</x:f>
        <x:v>0</x:v>
      </x:c>
      <x:c r="AC37" s="112" t="n">
        <x:f>IF(AND(AC$3&gt;=$F37,AC$3&lt;EDATE($F37,$E37)),$G37,0)</x:f>
        <x:v>0</x:v>
      </x:c>
      <x:c r="AD37" s="112" t="n">
        <x:f>IF(AND(AD$3&gt;=$F37,AD$3&lt;EDATE($F37,$E37)),$G37,0)</x:f>
        <x:v>0</x:v>
      </x:c>
      <x:c r="AE37" s="112" t="n">
        <x:f>IF(AND(AE$3&gt;=$F37,AE$3&lt;EDATE($F37,$E37)),$G37,0)</x:f>
        <x:v>0</x:v>
      </x:c>
      <x:c r="AF37" s="112" t="n">
        <x:f>IF(AND(AF$3&gt;=$F37,AF$3&lt;EDATE($F37,$E37)),$G37,0)</x:f>
        <x:v>0</x:v>
      </x:c>
      <x:c r="AG37" s="112" t="n">
        <x:f>IF(AND(AG$3&gt;=$F37,AG$3&lt;EDATE($F37,$E37)),$G37,0)</x:f>
        <x:v>0</x:v>
      </x:c>
    </x:row>
    <x:row r="38">
      <x:c r="A38" s="107"/>
      <x:c r="B38" s="107"/>
      <x:c r="C38" s="107"/>
      <x:c r="D38" s="108"/>
      <x:c r="E38" s="108"/>
      <x:c r="F38" s="106"/>
      <x:c r="G38" s="112" t="n">
        <x:f>IFERROR(D38/E38,0)</x:f>
        <x:v>0</x:v>
      </x:c>
      <x:c r="H38" s="107"/>
      <x:c r="I38" s="107"/>
      <x:c r="J38" s="112" t="n">
        <x:f>IF(AND(J$3&gt;=$F38,J$3&lt;EDATE($F38,$E38)),$G38,0)</x:f>
        <x:v>0</x:v>
      </x:c>
      <x:c r="K38" s="112" t="n">
        <x:f>IF(AND(K$3&gt;=$F38,K$3&lt;EDATE($F38,$E38)),$G38,0)</x:f>
        <x:v>0</x:v>
      </x:c>
      <x:c r="L38" s="112" t="n">
        <x:f>IF(AND(L$3&gt;=$F38,L$3&lt;EDATE($F38,$E38)),$G38,0)</x:f>
        <x:v>0</x:v>
      </x:c>
      <x:c r="M38" s="112" t="n">
        <x:f>IF(AND(M$3&gt;=$F38,M$3&lt;EDATE($F38,$E38)),$G38,0)</x:f>
        <x:v>0</x:v>
      </x:c>
      <x:c r="N38" s="112" t="n">
        <x:f>IF(AND(N$3&gt;=$F38,N$3&lt;EDATE($F38,$E38)),$G38,0)</x:f>
        <x:v>0</x:v>
      </x:c>
      <x:c r="O38" s="112" t="n">
        <x:f>IF(AND(O$3&gt;=$F38,O$3&lt;EDATE($F38,$E38)),$G38,0)</x:f>
        <x:v>0</x:v>
      </x:c>
      <x:c r="P38" s="112" t="n">
        <x:f>IF(AND(P$3&gt;=$F38,P$3&lt;EDATE($F38,$E38)),$G38,0)</x:f>
        <x:v>0</x:v>
      </x:c>
      <x:c r="Q38" s="112" t="n">
        <x:f>IF(AND(Q$3&gt;=$F38,Q$3&lt;EDATE($F38,$E38)),$G38,0)</x:f>
        <x:v>0</x:v>
      </x:c>
      <x:c r="R38" s="112" t="n">
        <x:f>IF(AND(R$3&gt;=$F38,R$3&lt;EDATE($F38,$E38)),$G38,0)</x:f>
        <x:v>0</x:v>
      </x:c>
      <x:c r="S38" s="112" t="n">
        <x:f>IF(AND(S$3&gt;=$F38,S$3&lt;EDATE($F38,$E38)),$G38,0)</x:f>
        <x:v>0</x:v>
      </x:c>
      <x:c r="T38" s="112" t="n">
        <x:f>IF(AND(T$3&gt;=$F38,T$3&lt;EDATE($F38,$E38)),$G38,0)</x:f>
        <x:v>0</x:v>
      </x:c>
      <x:c r="U38" s="112" t="n">
        <x:f>IF(AND(U$3&gt;=$F38,U$3&lt;EDATE($F38,$E38)),$G38,0)</x:f>
        <x:v>0</x:v>
      </x:c>
      <x:c r="V38" s="112" t="n">
        <x:f>IF(AND(V$3&gt;=$F38,V$3&lt;EDATE($F38,$E38)),$G38,0)</x:f>
        <x:v>0</x:v>
      </x:c>
      <x:c r="W38" s="112" t="n">
        <x:f>IF(AND(W$3&gt;=$F38,W$3&lt;EDATE($F38,$E38)),$G38,0)</x:f>
        <x:v>0</x:v>
      </x:c>
      <x:c r="X38" s="112" t="n">
        <x:f>IF(AND(X$3&gt;=$F38,X$3&lt;EDATE($F38,$E38)),$G38,0)</x:f>
        <x:v>0</x:v>
      </x:c>
      <x:c r="Y38" s="112" t="n">
        <x:f>IF(AND(Y$3&gt;=$F38,Y$3&lt;EDATE($F38,$E38)),$G38,0)</x:f>
        <x:v>0</x:v>
      </x:c>
      <x:c r="Z38" s="112" t="n">
        <x:f>IF(AND(Z$3&gt;=$F38,Z$3&lt;EDATE($F38,$E38)),$G38,0)</x:f>
        <x:v>0</x:v>
      </x:c>
      <x:c r="AA38" s="112" t="n">
        <x:f>IF(AND(AA$3&gt;=$F38,AA$3&lt;EDATE($F38,$E38)),$G38,0)</x:f>
        <x:v>0</x:v>
      </x:c>
      <x:c r="AB38" s="112" t="n">
        <x:f>IF(AND(AB$3&gt;=$F38,AB$3&lt;EDATE($F38,$E38)),$G38,0)</x:f>
        <x:v>0</x:v>
      </x:c>
      <x:c r="AC38" s="112" t="n">
        <x:f>IF(AND(AC$3&gt;=$F38,AC$3&lt;EDATE($F38,$E38)),$G38,0)</x:f>
        <x:v>0</x:v>
      </x:c>
      <x:c r="AD38" s="112" t="n">
        <x:f>IF(AND(AD$3&gt;=$F38,AD$3&lt;EDATE($F38,$E38)),$G38,0)</x:f>
        <x:v>0</x:v>
      </x:c>
      <x:c r="AE38" s="112" t="n">
        <x:f>IF(AND(AE$3&gt;=$F38,AE$3&lt;EDATE($F38,$E38)),$G38,0)</x:f>
        <x:v>0</x:v>
      </x:c>
      <x:c r="AF38" s="112" t="n">
        <x:f>IF(AND(AF$3&gt;=$F38,AF$3&lt;EDATE($F38,$E38)),$G38,0)</x:f>
        <x:v>0</x:v>
      </x:c>
      <x:c r="AG38" s="112" t="n">
        <x:f>IF(AND(AG$3&gt;=$F38,AG$3&lt;EDATE($F38,$E38)),$G38,0)</x:f>
        <x:v>0</x:v>
      </x:c>
    </x:row>
    <x:row r="39">
      <x:c r="A39" s="107"/>
      <x:c r="B39" s="107"/>
      <x:c r="C39" s="107"/>
      <x:c r="D39" s="108"/>
      <x:c r="E39" s="108"/>
      <x:c r="F39" s="106"/>
      <x:c r="G39" s="112" t="n">
        <x:f>IFERROR(D39/E39,0)</x:f>
        <x:v>0</x:v>
      </x:c>
      <x:c r="H39" s="107"/>
      <x:c r="I39" s="107"/>
      <x:c r="J39" s="112" t="n">
        <x:f>IF(AND(J$3&gt;=$F39,J$3&lt;EDATE($F39,$E39)),$G39,0)</x:f>
        <x:v>0</x:v>
      </x:c>
      <x:c r="K39" s="112" t="n">
        <x:f>IF(AND(K$3&gt;=$F39,K$3&lt;EDATE($F39,$E39)),$G39,0)</x:f>
        <x:v>0</x:v>
      </x:c>
      <x:c r="L39" s="112" t="n">
        <x:f>IF(AND(L$3&gt;=$F39,L$3&lt;EDATE($F39,$E39)),$G39,0)</x:f>
        <x:v>0</x:v>
      </x:c>
      <x:c r="M39" s="112" t="n">
        <x:f>IF(AND(M$3&gt;=$F39,M$3&lt;EDATE($F39,$E39)),$G39,0)</x:f>
        <x:v>0</x:v>
      </x:c>
      <x:c r="N39" s="112" t="n">
        <x:f>IF(AND(N$3&gt;=$F39,N$3&lt;EDATE($F39,$E39)),$G39,0)</x:f>
        <x:v>0</x:v>
      </x:c>
      <x:c r="O39" s="112" t="n">
        <x:f>IF(AND(O$3&gt;=$F39,O$3&lt;EDATE($F39,$E39)),$G39,0)</x:f>
        <x:v>0</x:v>
      </x:c>
      <x:c r="P39" s="112" t="n">
        <x:f>IF(AND(P$3&gt;=$F39,P$3&lt;EDATE($F39,$E39)),$G39,0)</x:f>
        <x:v>0</x:v>
      </x:c>
      <x:c r="Q39" s="112" t="n">
        <x:f>IF(AND(Q$3&gt;=$F39,Q$3&lt;EDATE($F39,$E39)),$G39,0)</x:f>
        <x:v>0</x:v>
      </x:c>
      <x:c r="R39" s="112" t="n">
        <x:f>IF(AND(R$3&gt;=$F39,R$3&lt;EDATE($F39,$E39)),$G39,0)</x:f>
        <x:v>0</x:v>
      </x:c>
      <x:c r="S39" s="112" t="n">
        <x:f>IF(AND(S$3&gt;=$F39,S$3&lt;EDATE($F39,$E39)),$G39,0)</x:f>
        <x:v>0</x:v>
      </x:c>
      <x:c r="T39" s="112" t="n">
        <x:f>IF(AND(T$3&gt;=$F39,T$3&lt;EDATE($F39,$E39)),$G39,0)</x:f>
        <x:v>0</x:v>
      </x:c>
      <x:c r="U39" s="112" t="n">
        <x:f>IF(AND(U$3&gt;=$F39,U$3&lt;EDATE($F39,$E39)),$G39,0)</x:f>
        <x:v>0</x:v>
      </x:c>
      <x:c r="V39" s="112" t="n">
        <x:f>IF(AND(V$3&gt;=$F39,V$3&lt;EDATE($F39,$E39)),$G39,0)</x:f>
        <x:v>0</x:v>
      </x:c>
      <x:c r="W39" s="112" t="n">
        <x:f>IF(AND(W$3&gt;=$F39,W$3&lt;EDATE($F39,$E39)),$G39,0)</x:f>
        <x:v>0</x:v>
      </x:c>
      <x:c r="X39" s="112" t="n">
        <x:f>IF(AND(X$3&gt;=$F39,X$3&lt;EDATE($F39,$E39)),$G39,0)</x:f>
        <x:v>0</x:v>
      </x:c>
      <x:c r="Y39" s="112" t="n">
        <x:f>IF(AND(Y$3&gt;=$F39,Y$3&lt;EDATE($F39,$E39)),$G39,0)</x:f>
        <x:v>0</x:v>
      </x:c>
      <x:c r="Z39" s="112" t="n">
        <x:f>IF(AND(Z$3&gt;=$F39,Z$3&lt;EDATE($F39,$E39)),$G39,0)</x:f>
        <x:v>0</x:v>
      </x:c>
      <x:c r="AA39" s="112" t="n">
        <x:f>IF(AND(AA$3&gt;=$F39,AA$3&lt;EDATE($F39,$E39)),$G39,0)</x:f>
        <x:v>0</x:v>
      </x:c>
      <x:c r="AB39" s="112" t="n">
        <x:f>IF(AND(AB$3&gt;=$F39,AB$3&lt;EDATE($F39,$E39)),$G39,0)</x:f>
        <x:v>0</x:v>
      </x:c>
      <x:c r="AC39" s="112" t="n">
        <x:f>IF(AND(AC$3&gt;=$F39,AC$3&lt;EDATE($F39,$E39)),$G39,0)</x:f>
        <x:v>0</x:v>
      </x:c>
      <x:c r="AD39" s="112" t="n">
        <x:f>IF(AND(AD$3&gt;=$F39,AD$3&lt;EDATE($F39,$E39)),$G39,0)</x:f>
        <x:v>0</x:v>
      </x:c>
      <x:c r="AE39" s="112" t="n">
        <x:f>IF(AND(AE$3&gt;=$F39,AE$3&lt;EDATE($F39,$E39)),$G39,0)</x:f>
        <x:v>0</x:v>
      </x:c>
      <x:c r="AF39" s="112" t="n">
        <x:f>IF(AND(AF$3&gt;=$F39,AF$3&lt;EDATE($F39,$E39)),$G39,0)</x:f>
        <x:v>0</x:v>
      </x:c>
      <x:c r="AG39" s="112" t="n">
        <x:f>IF(AND(AG$3&gt;=$F39,AG$3&lt;EDATE($F39,$E39)),$G39,0)</x:f>
        <x:v>0</x:v>
      </x:c>
    </x:row>
    <x:row r="40">
      <x:c r="A40" s="107"/>
      <x:c r="B40" s="107"/>
      <x:c r="C40" s="107"/>
      <x:c r="D40" s="108"/>
      <x:c r="E40" s="108"/>
      <x:c r="F40" s="106"/>
      <x:c r="G40" s="112" t="n">
        <x:f>IFERROR(D40/E40,0)</x:f>
        <x:v>0</x:v>
      </x:c>
      <x:c r="H40" s="107"/>
      <x:c r="I40" s="107"/>
      <x:c r="J40" s="112" t="n">
        <x:f>IF(AND(J$3&gt;=$F40,J$3&lt;EDATE($F40,$E40)),$G40,0)</x:f>
        <x:v>0</x:v>
      </x:c>
      <x:c r="K40" s="112" t="n">
        <x:f>IF(AND(K$3&gt;=$F40,K$3&lt;EDATE($F40,$E40)),$G40,0)</x:f>
        <x:v>0</x:v>
      </x:c>
      <x:c r="L40" s="112" t="n">
        <x:f>IF(AND(L$3&gt;=$F40,L$3&lt;EDATE($F40,$E40)),$G40,0)</x:f>
        <x:v>0</x:v>
      </x:c>
      <x:c r="M40" s="112" t="n">
        <x:f>IF(AND(M$3&gt;=$F40,M$3&lt;EDATE($F40,$E40)),$G40,0)</x:f>
        <x:v>0</x:v>
      </x:c>
      <x:c r="N40" s="112" t="n">
        <x:f>IF(AND(N$3&gt;=$F40,N$3&lt;EDATE($F40,$E40)),$G40,0)</x:f>
        <x:v>0</x:v>
      </x:c>
      <x:c r="O40" s="112" t="n">
        <x:f>IF(AND(O$3&gt;=$F40,O$3&lt;EDATE($F40,$E40)),$G40,0)</x:f>
        <x:v>0</x:v>
      </x:c>
      <x:c r="P40" s="112" t="n">
        <x:f>IF(AND(P$3&gt;=$F40,P$3&lt;EDATE($F40,$E40)),$G40,0)</x:f>
        <x:v>0</x:v>
      </x:c>
      <x:c r="Q40" s="112" t="n">
        <x:f>IF(AND(Q$3&gt;=$F40,Q$3&lt;EDATE($F40,$E40)),$G40,0)</x:f>
        <x:v>0</x:v>
      </x:c>
      <x:c r="R40" s="112" t="n">
        <x:f>IF(AND(R$3&gt;=$F40,R$3&lt;EDATE($F40,$E40)),$G40,0)</x:f>
        <x:v>0</x:v>
      </x:c>
      <x:c r="S40" s="112" t="n">
        <x:f>IF(AND(S$3&gt;=$F40,S$3&lt;EDATE($F40,$E40)),$G40,0)</x:f>
        <x:v>0</x:v>
      </x:c>
      <x:c r="T40" s="112" t="n">
        <x:f>IF(AND(T$3&gt;=$F40,T$3&lt;EDATE($F40,$E40)),$G40,0)</x:f>
        <x:v>0</x:v>
      </x:c>
      <x:c r="U40" s="112" t="n">
        <x:f>IF(AND(U$3&gt;=$F40,U$3&lt;EDATE($F40,$E40)),$G40,0)</x:f>
        <x:v>0</x:v>
      </x:c>
      <x:c r="V40" s="112" t="n">
        <x:f>IF(AND(V$3&gt;=$F40,V$3&lt;EDATE($F40,$E40)),$G40,0)</x:f>
        <x:v>0</x:v>
      </x:c>
      <x:c r="W40" s="112" t="n">
        <x:f>IF(AND(W$3&gt;=$F40,W$3&lt;EDATE($F40,$E40)),$G40,0)</x:f>
        <x:v>0</x:v>
      </x:c>
      <x:c r="X40" s="112" t="n">
        <x:f>IF(AND(X$3&gt;=$F40,X$3&lt;EDATE($F40,$E40)),$G40,0)</x:f>
        <x:v>0</x:v>
      </x:c>
      <x:c r="Y40" s="112" t="n">
        <x:f>IF(AND(Y$3&gt;=$F40,Y$3&lt;EDATE($F40,$E40)),$G40,0)</x:f>
        <x:v>0</x:v>
      </x:c>
      <x:c r="Z40" s="112" t="n">
        <x:f>IF(AND(Z$3&gt;=$F40,Z$3&lt;EDATE($F40,$E40)),$G40,0)</x:f>
        <x:v>0</x:v>
      </x:c>
      <x:c r="AA40" s="112" t="n">
        <x:f>IF(AND(AA$3&gt;=$F40,AA$3&lt;EDATE($F40,$E40)),$G40,0)</x:f>
        <x:v>0</x:v>
      </x:c>
      <x:c r="AB40" s="112" t="n">
        <x:f>IF(AND(AB$3&gt;=$F40,AB$3&lt;EDATE($F40,$E40)),$G40,0)</x:f>
        <x:v>0</x:v>
      </x:c>
      <x:c r="AC40" s="112" t="n">
        <x:f>IF(AND(AC$3&gt;=$F40,AC$3&lt;EDATE($F40,$E40)),$G40,0)</x:f>
        <x:v>0</x:v>
      </x:c>
      <x:c r="AD40" s="112" t="n">
        <x:f>IF(AND(AD$3&gt;=$F40,AD$3&lt;EDATE($F40,$E40)),$G40,0)</x:f>
        <x:v>0</x:v>
      </x:c>
      <x:c r="AE40" s="112" t="n">
        <x:f>IF(AND(AE$3&gt;=$F40,AE$3&lt;EDATE($F40,$E40)),$G40,0)</x:f>
        <x:v>0</x:v>
      </x:c>
      <x:c r="AF40" s="112" t="n">
        <x:f>IF(AND(AF$3&gt;=$F40,AF$3&lt;EDATE($F40,$E40)),$G40,0)</x:f>
        <x:v>0</x:v>
      </x:c>
      <x:c r="AG40" s="112" t="n">
        <x:f>IF(AND(AG$3&gt;=$F40,AG$3&lt;EDATE($F40,$E40)),$G40,0)</x:f>
        <x:v>0</x:v>
      </x:c>
    </x:row>
    <x:row r="41">
      <x:c r="A41" s="107"/>
      <x:c r="B41" s="107"/>
      <x:c r="C41" s="107"/>
      <x:c r="D41" s="108"/>
      <x:c r="E41" s="108"/>
      <x:c r="F41" s="106"/>
      <x:c r="G41" s="112" t="n">
        <x:f>IFERROR(D41/E41,0)</x:f>
        <x:v>0</x:v>
      </x:c>
      <x:c r="H41" s="107"/>
      <x:c r="I41" s="107"/>
      <x:c r="J41" s="112" t="n">
        <x:f>IF(AND(J$3&gt;=$F41,J$3&lt;EDATE($F41,$E41)),$G41,0)</x:f>
        <x:v>0</x:v>
      </x:c>
      <x:c r="K41" s="112" t="n">
        <x:f>IF(AND(K$3&gt;=$F41,K$3&lt;EDATE($F41,$E41)),$G41,0)</x:f>
        <x:v>0</x:v>
      </x:c>
      <x:c r="L41" s="112" t="n">
        <x:f>IF(AND(L$3&gt;=$F41,L$3&lt;EDATE($F41,$E41)),$G41,0)</x:f>
        <x:v>0</x:v>
      </x:c>
      <x:c r="M41" s="112" t="n">
        <x:f>IF(AND(M$3&gt;=$F41,M$3&lt;EDATE($F41,$E41)),$G41,0)</x:f>
        <x:v>0</x:v>
      </x:c>
      <x:c r="N41" s="112" t="n">
        <x:f>IF(AND(N$3&gt;=$F41,N$3&lt;EDATE($F41,$E41)),$G41,0)</x:f>
        <x:v>0</x:v>
      </x:c>
      <x:c r="O41" s="112" t="n">
        <x:f>IF(AND(O$3&gt;=$F41,O$3&lt;EDATE($F41,$E41)),$G41,0)</x:f>
        <x:v>0</x:v>
      </x:c>
      <x:c r="P41" s="112" t="n">
        <x:f>IF(AND(P$3&gt;=$F41,P$3&lt;EDATE($F41,$E41)),$G41,0)</x:f>
        <x:v>0</x:v>
      </x:c>
      <x:c r="Q41" s="112" t="n">
        <x:f>IF(AND(Q$3&gt;=$F41,Q$3&lt;EDATE($F41,$E41)),$G41,0)</x:f>
        <x:v>0</x:v>
      </x:c>
      <x:c r="R41" s="112" t="n">
        <x:f>IF(AND(R$3&gt;=$F41,R$3&lt;EDATE($F41,$E41)),$G41,0)</x:f>
        <x:v>0</x:v>
      </x:c>
      <x:c r="S41" s="112" t="n">
        <x:f>IF(AND(S$3&gt;=$F41,S$3&lt;EDATE($F41,$E41)),$G41,0)</x:f>
        <x:v>0</x:v>
      </x:c>
      <x:c r="T41" s="112" t="n">
        <x:f>IF(AND(T$3&gt;=$F41,T$3&lt;EDATE($F41,$E41)),$G41,0)</x:f>
        <x:v>0</x:v>
      </x:c>
      <x:c r="U41" s="112" t="n">
        <x:f>IF(AND(U$3&gt;=$F41,U$3&lt;EDATE($F41,$E41)),$G41,0)</x:f>
        <x:v>0</x:v>
      </x:c>
      <x:c r="V41" s="112" t="n">
        <x:f>IF(AND(V$3&gt;=$F41,V$3&lt;EDATE($F41,$E41)),$G41,0)</x:f>
        <x:v>0</x:v>
      </x:c>
      <x:c r="W41" s="112" t="n">
        <x:f>IF(AND(W$3&gt;=$F41,W$3&lt;EDATE($F41,$E41)),$G41,0)</x:f>
        <x:v>0</x:v>
      </x:c>
      <x:c r="X41" s="112" t="n">
        <x:f>IF(AND(X$3&gt;=$F41,X$3&lt;EDATE($F41,$E41)),$G41,0)</x:f>
        <x:v>0</x:v>
      </x:c>
      <x:c r="Y41" s="112" t="n">
        <x:f>IF(AND(Y$3&gt;=$F41,Y$3&lt;EDATE($F41,$E41)),$G41,0)</x:f>
        <x:v>0</x:v>
      </x:c>
      <x:c r="Z41" s="112" t="n">
        <x:f>IF(AND(Z$3&gt;=$F41,Z$3&lt;EDATE($F41,$E41)),$G41,0)</x:f>
        <x:v>0</x:v>
      </x:c>
      <x:c r="AA41" s="112" t="n">
        <x:f>IF(AND(AA$3&gt;=$F41,AA$3&lt;EDATE($F41,$E41)),$G41,0)</x:f>
        <x:v>0</x:v>
      </x:c>
      <x:c r="AB41" s="112" t="n">
        <x:f>IF(AND(AB$3&gt;=$F41,AB$3&lt;EDATE($F41,$E41)),$G41,0)</x:f>
        <x:v>0</x:v>
      </x:c>
      <x:c r="AC41" s="112" t="n">
        <x:f>IF(AND(AC$3&gt;=$F41,AC$3&lt;EDATE($F41,$E41)),$G41,0)</x:f>
        <x:v>0</x:v>
      </x:c>
      <x:c r="AD41" s="112" t="n">
        <x:f>IF(AND(AD$3&gt;=$F41,AD$3&lt;EDATE($F41,$E41)),$G41,0)</x:f>
        <x:v>0</x:v>
      </x:c>
      <x:c r="AE41" s="112" t="n">
        <x:f>IF(AND(AE$3&gt;=$F41,AE$3&lt;EDATE($F41,$E41)),$G41,0)</x:f>
        <x:v>0</x:v>
      </x:c>
      <x:c r="AF41" s="112" t="n">
        <x:f>IF(AND(AF$3&gt;=$F41,AF$3&lt;EDATE($F41,$E41)),$G41,0)</x:f>
        <x:v>0</x:v>
      </x:c>
      <x:c r="AG41" s="112" t="n">
        <x:f>IF(AND(AG$3&gt;=$F41,AG$3&lt;EDATE($F41,$E41)),$G41,0)</x:f>
        <x:v>0</x:v>
      </x:c>
    </x:row>
    <x:row r="42">
      <x:c r="A42" s="107"/>
      <x:c r="B42" s="107"/>
      <x:c r="C42" s="107"/>
      <x:c r="D42" s="108"/>
      <x:c r="E42" s="108"/>
      <x:c r="F42" s="106"/>
      <x:c r="G42" s="112" t="n">
        <x:f>IFERROR(D42/E42,0)</x:f>
        <x:v>0</x:v>
      </x:c>
      <x:c r="H42" s="107"/>
      <x:c r="I42" s="107"/>
      <x:c r="J42" s="112" t="n">
        <x:f>IF(AND(J$3&gt;=$F42,J$3&lt;EDATE($F42,$E42)),$G42,0)</x:f>
        <x:v>0</x:v>
      </x:c>
      <x:c r="K42" s="112" t="n">
        <x:f>IF(AND(K$3&gt;=$F42,K$3&lt;EDATE($F42,$E42)),$G42,0)</x:f>
        <x:v>0</x:v>
      </x:c>
      <x:c r="L42" s="112" t="n">
        <x:f>IF(AND(L$3&gt;=$F42,L$3&lt;EDATE($F42,$E42)),$G42,0)</x:f>
        <x:v>0</x:v>
      </x:c>
      <x:c r="M42" s="112" t="n">
        <x:f>IF(AND(M$3&gt;=$F42,M$3&lt;EDATE($F42,$E42)),$G42,0)</x:f>
        <x:v>0</x:v>
      </x:c>
      <x:c r="N42" s="112" t="n">
        <x:f>IF(AND(N$3&gt;=$F42,N$3&lt;EDATE($F42,$E42)),$G42,0)</x:f>
        <x:v>0</x:v>
      </x:c>
      <x:c r="O42" s="112" t="n">
        <x:f>IF(AND(O$3&gt;=$F42,O$3&lt;EDATE($F42,$E42)),$G42,0)</x:f>
        <x:v>0</x:v>
      </x:c>
      <x:c r="P42" s="112" t="n">
        <x:f>IF(AND(P$3&gt;=$F42,P$3&lt;EDATE($F42,$E42)),$G42,0)</x:f>
        <x:v>0</x:v>
      </x:c>
      <x:c r="Q42" s="112" t="n">
        <x:f>IF(AND(Q$3&gt;=$F42,Q$3&lt;EDATE($F42,$E42)),$G42,0)</x:f>
        <x:v>0</x:v>
      </x:c>
      <x:c r="R42" s="112" t="n">
        <x:f>IF(AND(R$3&gt;=$F42,R$3&lt;EDATE($F42,$E42)),$G42,0)</x:f>
        <x:v>0</x:v>
      </x:c>
      <x:c r="S42" s="112" t="n">
        <x:f>IF(AND(S$3&gt;=$F42,S$3&lt;EDATE($F42,$E42)),$G42,0)</x:f>
        <x:v>0</x:v>
      </x:c>
      <x:c r="T42" s="112" t="n">
        <x:f>IF(AND(T$3&gt;=$F42,T$3&lt;EDATE($F42,$E42)),$G42,0)</x:f>
        <x:v>0</x:v>
      </x:c>
      <x:c r="U42" s="112" t="n">
        <x:f>IF(AND(U$3&gt;=$F42,U$3&lt;EDATE($F42,$E42)),$G42,0)</x:f>
        <x:v>0</x:v>
      </x:c>
      <x:c r="V42" s="112" t="n">
        <x:f>IF(AND(V$3&gt;=$F42,V$3&lt;EDATE($F42,$E42)),$G42,0)</x:f>
        <x:v>0</x:v>
      </x:c>
      <x:c r="W42" s="112" t="n">
        <x:f>IF(AND(W$3&gt;=$F42,W$3&lt;EDATE($F42,$E42)),$G42,0)</x:f>
        <x:v>0</x:v>
      </x:c>
      <x:c r="X42" s="112" t="n">
        <x:f>IF(AND(X$3&gt;=$F42,X$3&lt;EDATE($F42,$E42)),$G42,0)</x:f>
        <x:v>0</x:v>
      </x:c>
      <x:c r="Y42" s="112" t="n">
        <x:f>IF(AND(Y$3&gt;=$F42,Y$3&lt;EDATE($F42,$E42)),$G42,0)</x:f>
        <x:v>0</x:v>
      </x:c>
      <x:c r="Z42" s="112" t="n">
        <x:f>IF(AND(Z$3&gt;=$F42,Z$3&lt;EDATE($F42,$E42)),$G42,0)</x:f>
        <x:v>0</x:v>
      </x:c>
      <x:c r="AA42" s="112" t="n">
        <x:f>IF(AND(AA$3&gt;=$F42,AA$3&lt;EDATE($F42,$E42)),$G42,0)</x:f>
        <x:v>0</x:v>
      </x:c>
      <x:c r="AB42" s="112" t="n">
        <x:f>IF(AND(AB$3&gt;=$F42,AB$3&lt;EDATE($F42,$E42)),$G42,0)</x:f>
        <x:v>0</x:v>
      </x:c>
      <x:c r="AC42" s="112" t="n">
        <x:f>IF(AND(AC$3&gt;=$F42,AC$3&lt;EDATE($F42,$E42)),$G42,0)</x:f>
        <x:v>0</x:v>
      </x:c>
      <x:c r="AD42" s="112" t="n">
        <x:f>IF(AND(AD$3&gt;=$F42,AD$3&lt;EDATE($F42,$E42)),$G42,0)</x:f>
        <x:v>0</x:v>
      </x:c>
      <x:c r="AE42" s="112" t="n">
        <x:f>IF(AND(AE$3&gt;=$F42,AE$3&lt;EDATE($F42,$E42)),$G42,0)</x:f>
        <x:v>0</x:v>
      </x:c>
      <x:c r="AF42" s="112" t="n">
        <x:f>IF(AND(AF$3&gt;=$F42,AF$3&lt;EDATE($F42,$E42)),$G42,0)</x:f>
        <x:v>0</x:v>
      </x:c>
      <x:c r="AG42" s="112" t="n">
        <x:f>IF(AND(AG$3&gt;=$F42,AG$3&lt;EDATE($F42,$E42)),$G42,0)</x:f>
        <x:v>0</x:v>
      </x:c>
    </x:row>
    <x:row r="43">
      <x:c r="A43" s="107"/>
      <x:c r="B43" s="107"/>
      <x:c r="C43" s="107"/>
      <x:c r="D43" s="108"/>
      <x:c r="E43" s="108"/>
      <x:c r="F43" s="106"/>
      <x:c r="G43" s="112" t="n">
        <x:f>IFERROR(D43/E43,0)</x:f>
        <x:v>0</x:v>
      </x:c>
      <x:c r="H43" s="107"/>
      <x:c r="I43" s="107"/>
      <x:c r="J43" s="112" t="n">
        <x:f>IF(AND(J$3&gt;=$F43,J$3&lt;EDATE($F43,$E43)),$G43,0)</x:f>
        <x:v>0</x:v>
      </x:c>
      <x:c r="K43" s="112" t="n">
        <x:f>IF(AND(K$3&gt;=$F43,K$3&lt;EDATE($F43,$E43)),$G43,0)</x:f>
        <x:v>0</x:v>
      </x:c>
      <x:c r="L43" s="112" t="n">
        <x:f>IF(AND(L$3&gt;=$F43,L$3&lt;EDATE($F43,$E43)),$G43,0)</x:f>
        <x:v>0</x:v>
      </x:c>
      <x:c r="M43" s="112" t="n">
        <x:f>IF(AND(M$3&gt;=$F43,M$3&lt;EDATE($F43,$E43)),$G43,0)</x:f>
        <x:v>0</x:v>
      </x:c>
      <x:c r="N43" s="112" t="n">
        <x:f>IF(AND(N$3&gt;=$F43,N$3&lt;EDATE($F43,$E43)),$G43,0)</x:f>
        <x:v>0</x:v>
      </x:c>
      <x:c r="O43" s="112" t="n">
        <x:f>IF(AND(O$3&gt;=$F43,O$3&lt;EDATE($F43,$E43)),$G43,0)</x:f>
        <x:v>0</x:v>
      </x:c>
      <x:c r="P43" s="112" t="n">
        <x:f>IF(AND(P$3&gt;=$F43,P$3&lt;EDATE($F43,$E43)),$G43,0)</x:f>
        <x:v>0</x:v>
      </x:c>
      <x:c r="Q43" s="112" t="n">
        <x:f>IF(AND(Q$3&gt;=$F43,Q$3&lt;EDATE($F43,$E43)),$G43,0)</x:f>
        <x:v>0</x:v>
      </x:c>
      <x:c r="R43" s="112" t="n">
        <x:f>IF(AND(R$3&gt;=$F43,R$3&lt;EDATE($F43,$E43)),$G43,0)</x:f>
        <x:v>0</x:v>
      </x:c>
      <x:c r="S43" s="112" t="n">
        <x:f>IF(AND(S$3&gt;=$F43,S$3&lt;EDATE($F43,$E43)),$G43,0)</x:f>
        <x:v>0</x:v>
      </x:c>
      <x:c r="T43" s="112" t="n">
        <x:f>IF(AND(T$3&gt;=$F43,T$3&lt;EDATE($F43,$E43)),$G43,0)</x:f>
        <x:v>0</x:v>
      </x:c>
      <x:c r="U43" s="112" t="n">
        <x:f>IF(AND(U$3&gt;=$F43,U$3&lt;EDATE($F43,$E43)),$G43,0)</x:f>
        <x:v>0</x:v>
      </x:c>
      <x:c r="V43" s="112" t="n">
        <x:f>IF(AND(V$3&gt;=$F43,V$3&lt;EDATE($F43,$E43)),$G43,0)</x:f>
        <x:v>0</x:v>
      </x:c>
      <x:c r="W43" s="112" t="n">
        <x:f>IF(AND(W$3&gt;=$F43,W$3&lt;EDATE($F43,$E43)),$G43,0)</x:f>
        <x:v>0</x:v>
      </x:c>
      <x:c r="X43" s="112" t="n">
        <x:f>IF(AND(X$3&gt;=$F43,X$3&lt;EDATE($F43,$E43)),$G43,0)</x:f>
        <x:v>0</x:v>
      </x:c>
      <x:c r="Y43" s="112" t="n">
        <x:f>IF(AND(Y$3&gt;=$F43,Y$3&lt;EDATE($F43,$E43)),$G43,0)</x:f>
        <x:v>0</x:v>
      </x:c>
      <x:c r="Z43" s="112" t="n">
        <x:f>IF(AND(Z$3&gt;=$F43,Z$3&lt;EDATE($F43,$E43)),$G43,0)</x:f>
        <x:v>0</x:v>
      </x:c>
      <x:c r="AA43" s="112" t="n">
        <x:f>IF(AND(AA$3&gt;=$F43,AA$3&lt;EDATE($F43,$E43)),$G43,0)</x:f>
        <x:v>0</x:v>
      </x:c>
      <x:c r="AB43" s="112" t="n">
        <x:f>IF(AND(AB$3&gt;=$F43,AB$3&lt;EDATE($F43,$E43)),$G43,0)</x:f>
        <x:v>0</x:v>
      </x:c>
      <x:c r="AC43" s="112" t="n">
        <x:f>IF(AND(AC$3&gt;=$F43,AC$3&lt;EDATE($F43,$E43)),$G43,0)</x:f>
        <x:v>0</x:v>
      </x:c>
      <x:c r="AD43" s="112" t="n">
        <x:f>IF(AND(AD$3&gt;=$F43,AD$3&lt;EDATE($F43,$E43)),$G43,0)</x:f>
        <x:v>0</x:v>
      </x:c>
      <x:c r="AE43" s="112" t="n">
        <x:f>IF(AND(AE$3&gt;=$F43,AE$3&lt;EDATE($F43,$E43)),$G43,0)</x:f>
        <x:v>0</x:v>
      </x:c>
      <x:c r="AF43" s="112" t="n">
        <x:f>IF(AND(AF$3&gt;=$F43,AF$3&lt;EDATE($F43,$E43)),$G43,0)</x:f>
        <x:v>0</x:v>
      </x:c>
      <x:c r="AG43" s="112" t="n">
        <x:f>IF(AND(AG$3&gt;=$F43,AG$3&lt;EDATE($F43,$E43)),$G43,0)</x:f>
        <x:v>0</x:v>
      </x:c>
    </x:row>
    <x:row r="44">
      <x:c r="A44" s="107"/>
      <x:c r="B44" s="107"/>
      <x:c r="C44" s="107"/>
      <x:c r="D44" s="108"/>
      <x:c r="E44" s="108"/>
      <x:c r="F44" s="106"/>
      <x:c r="G44" s="112" t="n">
        <x:f>IFERROR(D44/E44,0)</x:f>
        <x:v>0</x:v>
      </x:c>
      <x:c r="H44" s="107"/>
      <x:c r="I44" s="107"/>
      <x:c r="J44" s="112" t="n">
        <x:f>IF(AND(J$3&gt;=$F44,J$3&lt;EDATE($F44,$E44)),$G44,0)</x:f>
        <x:v>0</x:v>
      </x:c>
      <x:c r="K44" s="112" t="n">
        <x:f>IF(AND(K$3&gt;=$F44,K$3&lt;EDATE($F44,$E44)),$G44,0)</x:f>
        <x:v>0</x:v>
      </x:c>
      <x:c r="L44" s="112" t="n">
        <x:f>IF(AND(L$3&gt;=$F44,L$3&lt;EDATE($F44,$E44)),$G44,0)</x:f>
        <x:v>0</x:v>
      </x:c>
      <x:c r="M44" s="112" t="n">
        <x:f>IF(AND(M$3&gt;=$F44,M$3&lt;EDATE($F44,$E44)),$G44,0)</x:f>
        <x:v>0</x:v>
      </x:c>
      <x:c r="N44" s="112" t="n">
        <x:f>IF(AND(N$3&gt;=$F44,N$3&lt;EDATE($F44,$E44)),$G44,0)</x:f>
        <x:v>0</x:v>
      </x:c>
      <x:c r="O44" s="112" t="n">
        <x:f>IF(AND(O$3&gt;=$F44,O$3&lt;EDATE($F44,$E44)),$G44,0)</x:f>
        <x:v>0</x:v>
      </x:c>
      <x:c r="P44" s="112" t="n">
        <x:f>IF(AND(P$3&gt;=$F44,P$3&lt;EDATE($F44,$E44)),$G44,0)</x:f>
        <x:v>0</x:v>
      </x:c>
      <x:c r="Q44" s="112" t="n">
        <x:f>IF(AND(Q$3&gt;=$F44,Q$3&lt;EDATE($F44,$E44)),$G44,0)</x:f>
        <x:v>0</x:v>
      </x:c>
      <x:c r="R44" s="112" t="n">
        <x:f>IF(AND(R$3&gt;=$F44,R$3&lt;EDATE($F44,$E44)),$G44,0)</x:f>
        <x:v>0</x:v>
      </x:c>
      <x:c r="S44" s="112" t="n">
        <x:f>IF(AND(S$3&gt;=$F44,S$3&lt;EDATE($F44,$E44)),$G44,0)</x:f>
        <x:v>0</x:v>
      </x:c>
      <x:c r="T44" s="112" t="n">
        <x:f>IF(AND(T$3&gt;=$F44,T$3&lt;EDATE($F44,$E44)),$G44,0)</x:f>
        <x:v>0</x:v>
      </x:c>
      <x:c r="U44" s="112" t="n">
        <x:f>IF(AND(U$3&gt;=$F44,U$3&lt;EDATE($F44,$E44)),$G44,0)</x:f>
        <x:v>0</x:v>
      </x:c>
      <x:c r="V44" s="112" t="n">
        <x:f>IF(AND(V$3&gt;=$F44,V$3&lt;EDATE($F44,$E44)),$G44,0)</x:f>
        <x:v>0</x:v>
      </x:c>
      <x:c r="W44" s="112" t="n">
        <x:f>IF(AND(W$3&gt;=$F44,W$3&lt;EDATE($F44,$E44)),$G44,0)</x:f>
        <x:v>0</x:v>
      </x:c>
      <x:c r="X44" s="112" t="n">
        <x:f>IF(AND(X$3&gt;=$F44,X$3&lt;EDATE($F44,$E44)),$G44,0)</x:f>
        <x:v>0</x:v>
      </x:c>
      <x:c r="Y44" s="112" t="n">
        <x:f>IF(AND(Y$3&gt;=$F44,Y$3&lt;EDATE($F44,$E44)),$G44,0)</x:f>
        <x:v>0</x:v>
      </x:c>
      <x:c r="Z44" s="112" t="n">
        <x:f>IF(AND(Z$3&gt;=$F44,Z$3&lt;EDATE($F44,$E44)),$G44,0)</x:f>
        <x:v>0</x:v>
      </x:c>
      <x:c r="AA44" s="112" t="n">
        <x:f>IF(AND(AA$3&gt;=$F44,AA$3&lt;EDATE($F44,$E44)),$G44,0)</x:f>
        <x:v>0</x:v>
      </x:c>
      <x:c r="AB44" s="112" t="n">
        <x:f>IF(AND(AB$3&gt;=$F44,AB$3&lt;EDATE($F44,$E44)),$G44,0)</x:f>
        <x:v>0</x:v>
      </x:c>
      <x:c r="AC44" s="112" t="n">
        <x:f>IF(AND(AC$3&gt;=$F44,AC$3&lt;EDATE($F44,$E44)),$G44,0)</x:f>
        <x:v>0</x:v>
      </x:c>
      <x:c r="AD44" s="112" t="n">
        <x:f>IF(AND(AD$3&gt;=$F44,AD$3&lt;EDATE($F44,$E44)),$G44,0)</x:f>
        <x:v>0</x:v>
      </x:c>
      <x:c r="AE44" s="112" t="n">
        <x:f>IF(AND(AE$3&gt;=$F44,AE$3&lt;EDATE($F44,$E44)),$G44,0)</x:f>
        <x:v>0</x:v>
      </x:c>
      <x:c r="AF44" s="112" t="n">
        <x:f>IF(AND(AF$3&gt;=$F44,AF$3&lt;EDATE($F44,$E44)),$G44,0)</x:f>
        <x:v>0</x:v>
      </x:c>
      <x:c r="AG44" s="112" t="n">
        <x:f>IF(AND(AG$3&gt;=$F44,AG$3&lt;EDATE($F44,$E44)),$G44,0)</x:f>
        <x:v>0</x:v>
      </x:c>
    </x:row>
    <x:row r="45">
      <x:c r="A45" s="107"/>
      <x:c r="B45" s="107"/>
      <x:c r="C45" s="107"/>
      <x:c r="D45" s="108"/>
      <x:c r="E45" s="108"/>
      <x:c r="F45" s="106"/>
      <x:c r="G45" s="112" t="n">
        <x:f>IFERROR(D45/E45,0)</x:f>
        <x:v>0</x:v>
      </x:c>
      <x:c r="H45" s="107"/>
      <x:c r="I45" s="107"/>
      <x:c r="J45" s="112" t="n">
        <x:f>IF(AND(J$3&gt;=$F45,J$3&lt;EDATE($F45,$E45)),$G45,0)</x:f>
        <x:v>0</x:v>
      </x:c>
      <x:c r="K45" s="112" t="n">
        <x:f>IF(AND(K$3&gt;=$F45,K$3&lt;EDATE($F45,$E45)),$G45,0)</x:f>
        <x:v>0</x:v>
      </x:c>
      <x:c r="L45" s="112" t="n">
        <x:f>IF(AND(L$3&gt;=$F45,L$3&lt;EDATE($F45,$E45)),$G45,0)</x:f>
        <x:v>0</x:v>
      </x:c>
      <x:c r="M45" s="112" t="n">
        <x:f>IF(AND(M$3&gt;=$F45,M$3&lt;EDATE($F45,$E45)),$G45,0)</x:f>
        <x:v>0</x:v>
      </x:c>
      <x:c r="N45" s="112" t="n">
        <x:f>IF(AND(N$3&gt;=$F45,N$3&lt;EDATE($F45,$E45)),$G45,0)</x:f>
        <x:v>0</x:v>
      </x:c>
      <x:c r="O45" s="112" t="n">
        <x:f>IF(AND(O$3&gt;=$F45,O$3&lt;EDATE($F45,$E45)),$G45,0)</x:f>
        <x:v>0</x:v>
      </x:c>
      <x:c r="P45" s="112" t="n">
        <x:f>IF(AND(P$3&gt;=$F45,P$3&lt;EDATE($F45,$E45)),$G45,0)</x:f>
        <x:v>0</x:v>
      </x:c>
      <x:c r="Q45" s="112" t="n">
        <x:f>IF(AND(Q$3&gt;=$F45,Q$3&lt;EDATE($F45,$E45)),$G45,0)</x:f>
        <x:v>0</x:v>
      </x:c>
      <x:c r="R45" s="112" t="n">
        <x:f>IF(AND(R$3&gt;=$F45,R$3&lt;EDATE($F45,$E45)),$G45,0)</x:f>
        <x:v>0</x:v>
      </x:c>
      <x:c r="S45" s="112" t="n">
        <x:f>IF(AND(S$3&gt;=$F45,S$3&lt;EDATE($F45,$E45)),$G45,0)</x:f>
        <x:v>0</x:v>
      </x:c>
      <x:c r="T45" s="112" t="n">
        <x:f>IF(AND(T$3&gt;=$F45,T$3&lt;EDATE($F45,$E45)),$G45,0)</x:f>
        <x:v>0</x:v>
      </x:c>
      <x:c r="U45" s="112" t="n">
        <x:f>IF(AND(U$3&gt;=$F45,U$3&lt;EDATE($F45,$E45)),$G45,0)</x:f>
        <x:v>0</x:v>
      </x:c>
      <x:c r="V45" s="112" t="n">
        <x:f>IF(AND(V$3&gt;=$F45,V$3&lt;EDATE($F45,$E45)),$G45,0)</x:f>
        <x:v>0</x:v>
      </x:c>
      <x:c r="W45" s="112" t="n">
        <x:f>IF(AND(W$3&gt;=$F45,W$3&lt;EDATE($F45,$E45)),$G45,0)</x:f>
        <x:v>0</x:v>
      </x:c>
      <x:c r="X45" s="112" t="n">
        <x:f>IF(AND(X$3&gt;=$F45,X$3&lt;EDATE($F45,$E45)),$G45,0)</x:f>
        <x:v>0</x:v>
      </x:c>
      <x:c r="Y45" s="112" t="n">
        <x:f>IF(AND(Y$3&gt;=$F45,Y$3&lt;EDATE($F45,$E45)),$G45,0)</x:f>
        <x:v>0</x:v>
      </x:c>
      <x:c r="Z45" s="112" t="n">
        <x:f>IF(AND(Z$3&gt;=$F45,Z$3&lt;EDATE($F45,$E45)),$G45,0)</x:f>
        <x:v>0</x:v>
      </x:c>
      <x:c r="AA45" s="112" t="n">
        <x:f>IF(AND(AA$3&gt;=$F45,AA$3&lt;EDATE($F45,$E45)),$G45,0)</x:f>
        <x:v>0</x:v>
      </x:c>
      <x:c r="AB45" s="112" t="n">
        <x:f>IF(AND(AB$3&gt;=$F45,AB$3&lt;EDATE($F45,$E45)),$G45,0)</x:f>
        <x:v>0</x:v>
      </x:c>
      <x:c r="AC45" s="112" t="n">
        <x:f>IF(AND(AC$3&gt;=$F45,AC$3&lt;EDATE($F45,$E45)),$G45,0)</x:f>
        <x:v>0</x:v>
      </x:c>
      <x:c r="AD45" s="112" t="n">
        <x:f>IF(AND(AD$3&gt;=$F45,AD$3&lt;EDATE($F45,$E45)),$G45,0)</x:f>
        <x:v>0</x:v>
      </x:c>
      <x:c r="AE45" s="112" t="n">
        <x:f>IF(AND(AE$3&gt;=$F45,AE$3&lt;EDATE($F45,$E45)),$G45,0)</x:f>
        <x:v>0</x:v>
      </x:c>
      <x:c r="AF45" s="112" t="n">
        <x:f>IF(AND(AF$3&gt;=$F45,AF$3&lt;EDATE($F45,$E45)),$G45,0)</x:f>
        <x:v>0</x:v>
      </x:c>
      <x:c r="AG45" s="112" t="n">
        <x:f>IF(AND(AG$3&gt;=$F45,AG$3&lt;EDATE($F45,$E45)),$G45,0)</x:f>
        <x:v>0</x:v>
      </x:c>
    </x:row>
    <x:row r="46">
      <x:c r="A46" s="107"/>
      <x:c r="B46" s="107"/>
      <x:c r="C46" s="107"/>
      <x:c r="D46" s="108"/>
      <x:c r="E46" s="108"/>
      <x:c r="F46" s="106"/>
      <x:c r="G46" s="112" t="n">
        <x:f>IFERROR(D46/E46,0)</x:f>
        <x:v>0</x:v>
      </x:c>
      <x:c r="H46" s="107"/>
      <x:c r="I46" s="107"/>
      <x:c r="J46" s="112" t="n">
        <x:f>IF(AND(J$3&gt;=$F46,J$3&lt;EDATE($F46,$E46)),$G46,0)</x:f>
        <x:v>0</x:v>
      </x:c>
      <x:c r="K46" s="112" t="n">
        <x:f>IF(AND(K$3&gt;=$F46,K$3&lt;EDATE($F46,$E46)),$G46,0)</x:f>
        <x:v>0</x:v>
      </x:c>
      <x:c r="L46" s="112" t="n">
        <x:f>IF(AND(L$3&gt;=$F46,L$3&lt;EDATE($F46,$E46)),$G46,0)</x:f>
        <x:v>0</x:v>
      </x:c>
      <x:c r="M46" s="112" t="n">
        <x:f>IF(AND(M$3&gt;=$F46,M$3&lt;EDATE($F46,$E46)),$G46,0)</x:f>
        <x:v>0</x:v>
      </x:c>
      <x:c r="N46" s="112" t="n">
        <x:f>IF(AND(N$3&gt;=$F46,N$3&lt;EDATE($F46,$E46)),$G46,0)</x:f>
        <x:v>0</x:v>
      </x:c>
      <x:c r="O46" s="112" t="n">
        <x:f>IF(AND(O$3&gt;=$F46,O$3&lt;EDATE($F46,$E46)),$G46,0)</x:f>
        <x:v>0</x:v>
      </x:c>
      <x:c r="P46" s="112" t="n">
        <x:f>IF(AND(P$3&gt;=$F46,P$3&lt;EDATE($F46,$E46)),$G46,0)</x:f>
        <x:v>0</x:v>
      </x:c>
      <x:c r="Q46" s="112" t="n">
        <x:f>IF(AND(Q$3&gt;=$F46,Q$3&lt;EDATE($F46,$E46)),$G46,0)</x:f>
        <x:v>0</x:v>
      </x:c>
      <x:c r="R46" s="112" t="n">
        <x:f>IF(AND(R$3&gt;=$F46,R$3&lt;EDATE($F46,$E46)),$G46,0)</x:f>
        <x:v>0</x:v>
      </x:c>
      <x:c r="S46" s="112" t="n">
        <x:f>IF(AND(S$3&gt;=$F46,S$3&lt;EDATE($F46,$E46)),$G46,0)</x:f>
        <x:v>0</x:v>
      </x:c>
      <x:c r="T46" s="112" t="n">
        <x:f>IF(AND(T$3&gt;=$F46,T$3&lt;EDATE($F46,$E46)),$G46,0)</x:f>
        <x:v>0</x:v>
      </x:c>
      <x:c r="U46" s="112" t="n">
        <x:f>IF(AND(U$3&gt;=$F46,U$3&lt;EDATE($F46,$E46)),$G46,0)</x:f>
        <x:v>0</x:v>
      </x:c>
      <x:c r="V46" s="112" t="n">
        <x:f>IF(AND(V$3&gt;=$F46,V$3&lt;EDATE($F46,$E46)),$G46,0)</x:f>
        <x:v>0</x:v>
      </x:c>
      <x:c r="W46" s="112" t="n">
        <x:f>IF(AND(W$3&gt;=$F46,W$3&lt;EDATE($F46,$E46)),$G46,0)</x:f>
        <x:v>0</x:v>
      </x:c>
      <x:c r="X46" s="112" t="n">
        <x:f>IF(AND(X$3&gt;=$F46,X$3&lt;EDATE($F46,$E46)),$G46,0)</x:f>
        <x:v>0</x:v>
      </x:c>
      <x:c r="Y46" s="112" t="n">
        <x:f>IF(AND(Y$3&gt;=$F46,Y$3&lt;EDATE($F46,$E46)),$G46,0)</x:f>
        <x:v>0</x:v>
      </x:c>
      <x:c r="Z46" s="112" t="n">
        <x:f>IF(AND(Z$3&gt;=$F46,Z$3&lt;EDATE($F46,$E46)),$G46,0)</x:f>
        <x:v>0</x:v>
      </x:c>
      <x:c r="AA46" s="112" t="n">
        <x:f>IF(AND(AA$3&gt;=$F46,AA$3&lt;EDATE($F46,$E46)),$G46,0)</x:f>
        <x:v>0</x:v>
      </x:c>
      <x:c r="AB46" s="112" t="n">
        <x:f>IF(AND(AB$3&gt;=$F46,AB$3&lt;EDATE($F46,$E46)),$G46,0)</x:f>
        <x:v>0</x:v>
      </x:c>
      <x:c r="AC46" s="112" t="n">
        <x:f>IF(AND(AC$3&gt;=$F46,AC$3&lt;EDATE($F46,$E46)),$G46,0)</x:f>
        <x:v>0</x:v>
      </x:c>
      <x:c r="AD46" s="112" t="n">
        <x:f>IF(AND(AD$3&gt;=$F46,AD$3&lt;EDATE($F46,$E46)),$G46,0)</x:f>
        <x:v>0</x:v>
      </x:c>
      <x:c r="AE46" s="112" t="n">
        <x:f>IF(AND(AE$3&gt;=$F46,AE$3&lt;EDATE($F46,$E46)),$G46,0)</x:f>
        <x:v>0</x:v>
      </x:c>
      <x:c r="AF46" s="112" t="n">
        <x:f>IF(AND(AF$3&gt;=$F46,AF$3&lt;EDATE($F46,$E46)),$G46,0)</x:f>
        <x:v>0</x:v>
      </x:c>
      <x:c r="AG46" s="112" t="n">
        <x:f>IF(AND(AG$3&gt;=$F46,AG$3&lt;EDATE($F46,$E46)),$G46,0)</x:f>
        <x:v>0</x:v>
      </x:c>
    </x:row>
    <x:row r="47">
      <x:c r="A47" s="107"/>
      <x:c r="B47" s="107"/>
      <x:c r="C47" s="107"/>
      <x:c r="D47" s="108"/>
      <x:c r="E47" s="108"/>
      <x:c r="F47" s="106"/>
      <x:c r="G47" s="112" t="n">
        <x:f>IFERROR(D47/E47,0)</x:f>
        <x:v>0</x:v>
      </x:c>
      <x:c r="H47" s="107"/>
      <x:c r="I47" s="107"/>
      <x:c r="J47" s="112" t="n">
        <x:f>IF(AND(J$3&gt;=$F47,J$3&lt;EDATE($F47,$E47)),$G47,0)</x:f>
        <x:v>0</x:v>
      </x:c>
      <x:c r="K47" s="112" t="n">
        <x:f>IF(AND(K$3&gt;=$F47,K$3&lt;EDATE($F47,$E47)),$G47,0)</x:f>
        <x:v>0</x:v>
      </x:c>
      <x:c r="L47" s="112" t="n">
        <x:f>IF(AND(L$3&gt;=$F47,L$3&lt;EDATE($F47,$E47)),$G47,0)</x:f>
        <x:v>0</x:v>
      </x:c>
      <x:c r="M47" s="112" t="n">
        <x:f>IF(AND(M$3&gt;=$F47,M$3&lt;EDATE($F47,$E47)),$G47,0)</x:f>
        <x:v>0</x:v>
      </x:c>
      <x:c r="N47" s="112" t="n">
        <x:f>IF(AND(N$3&gt;=$F47,N$3&lt;EDATE($F47,$E47)),$G47,0)</x:f>
        <x:v>0</x:v>
      </x:c>
      <x:c r="O47" s="112" t="n">
        <x:f>IF(AND(O$3&gt;=$F47,O$3&lt;EDATE($F47,$E47)),$G47,0)</x:f>
        <x:v>0</x:v>
      </x:c>
      <x:c r="P47" s="112" t="n">
        <x:f>IF(AND(P$3&gt;=$F47,P$3&lt;EDATE($F47,$E47)),$G47,0)</x:f>
        <x:v>0</x:v>
      </x:c>
      <x:c r="Q47" s="112" t="n">
        <x:f>IF(AND(Q$3&gt;=$F47,Q$3&lt;EDATE($F47,$E47)),$G47,0)</x:f>
        <x:v>0</x:v>
      </x:c>
      <x:c r="R47" s="112" t="n">
        <x:f>IF(AND(R$3&gt;=$F47,R$3&lt;EDATE($F47,$E47)),$G47,0)</x:f>
        <x:v>0</x:v>
      </x:c>
      <x:c r="S47" s="112" t="n">
        <x:f>IF(AND(S$3&gt;=$F47,S$3&lt;EDATE($F47,$E47)),$G47,0)</x:f>
        <x:v>0</x:v>
      </x:c>
      <x:c r="T47" s="112" t="n">
        <x:f>IF(AND(T$3&gt;=$F47,T$3&lt;EDATE($F47,$E47)),$G47,0)</x:f>
        <x:v>0</x:v>
      </x:c>
      <x:c r="U47" s="112" t="n">
        <x:f>IF(AND(U$3&gt;=$F47,U$3&lt;EDATE($F47,$E47)),$G47,0)</x:f>
        <x:v>0</x:v>
      </x:c>
      <x:c r="V47" s="112" t="n">
        <x:f>IF(AND(V$3&gt;=$F47,V$3&lt;EDATE($F47,$E47)),$G47,0)</x:f>
        <x:v>0</x:v>
      </x:c>
      <x:c r="W47" s="112" t="n">
        <x:f>IF(AND(W$3&gt;=$F47,W$3&lt;EDATE($F47,$E47)),$G47,0)</x:f>
        <x:v>0</x:v>
      </x:c>
      <x:c r="X47" s="112" t="n">
        <x:f>IF(AND(X$3&gt;=$F47,X$3&lt;EDATE($F47,$E47)),$G47,0)</x:f>
        <x:v>0</x:v>
      </x:c>
      <x:c r="Y47" s="112" t="n">
        <x:f>IF(AND(Y$3&gt;=$F47,Y$3&lt;EDATE($F47,$E47)),$G47,0)</x:f>
        <x:v>0</x:v>
      </x:c>
      <x:c r="Z47" s="112" t="n">
        <x:f>IF(AND(Z$3&gt;=$F47,Z$3&lt;EDATE($F47,$E47)),$G47,0)</x:f>
        <x:v>0</x:v>
      </x:c>
      <x:c r="AA47" s="112" t="n">
        <x:f>IF(AND(AA$3&gt;=$F47,AA$3&lt;EDATE($F47,$E47)),$G47,0)</x:f>
        <x:v>0</x:v>
      </x:c>
      <x:c r="AB47" s="112" t="n">
        <x:f>IF(AND(AB$3&gt;=$F47,AB$3&lt;EDATE($F47,$E47)),$G47,0)</x:f>
        <x:v>0</x:v>
      </x:c>
      <x:c r="AC47" s="112" t="n">
        <x:f>IF(AND(AC$3&gt;=$F47,AC$3&lt;EDATE($F47,$E47)),$G47,0)</x:f>
        <x:v>0</x:v>
      </x:c>
      <x:c r="AD47" s="112" t="n">
        <x:f>IF(AND(AD$3&gt;=$F47,AD$3&lt;EDATE($F47,$E47)),$G47,0)</x:f>
        <x:v>0</x:v>
      </x:c>
      <x:c r="AE47" s="112" t="n">
        <x:f>IF(AND(AE$3&gt;=$F47,AE$3&lt;EDATE($F47,$E47)),$G47,0)</x:f>
        <x:v>0</x:v>
      </x:c>
      <x:c r="AF47" s="112" t="n">
        <x:f>IF(AND(AF$3&gt;=$F47,AF$3&lt;EDATE($F47,$E47)),$G47,0)</x:f>
        <x:v>0</x:v>
      </x:c>
      <x:c r="AG47" s="112" t="n">
        <x:f>IF(AND(AG$3&gt;=$F47,AG$3&lt;EDATE($F47,$E47)),$G47,0)</x:f>
        <x:v>0</x:v>
      </x:c>
    </x:row>
    <x:row r="48">
      <x:c r="A48" s="107"/>
      <x:c r="B48" s="107"/>
      <x:c r="C48" s="107"/>
      <x:c r="D48" s="108"/>
      <x:c r="E48" s="108"/>
      <x:c r="F48" s="106"/>
      <x:c r="G48" s="112" t="n">
        <x:f>IFERROR(D48/E48,0)</x:f>
        <x:v>0</x:v>
      </x:c>
      <x:c r="H48" s="107"/>
      <x:c r="I48" s="107"/>
      <x:c r="J48" s="112" t="n">
        <x:f>IF(AND(J$3&gt;=$F48,J$3&lt;EDATE($F48,$E48)),$G48,0)</x:f>
        <x:v>0</x:v>
      </x:c>
      <x:c r="K48" s="112" t="n">
        <x:f>IF(AND(K$3&gt;=$F48,K$3&lt;EDATE($F48,$E48)),$G48,0)</x:f>
        <x:v>0</x:v>
      </x:c>
      <x:c r="L48" s="112" t="n">
        <x:f>IF(AND(L$3&gt;=$F48,L$3&lt;EDATE($F48,$E48)),$G48,0)</x:f>
        <x:v>0</x:v>
      </x:c>
      <x:c r="M48" s="112" t="n">
        <x:f>IF(AND(M$3&gt;=$F48,M$3&lt;EDATE($F48,$E48)),$G48,0)</x:f>
        <x:v>0</x:v>
      </x:c>
      <x:c r="N48" s="112" t="n">
        <x:f>IF(AND(N$3&gt;=$F48,N$3&lt;EDATE($F48,$E48)),$G48,0)</x:f>
        <x:v>0</x:v>
      </x:c>
      <x:c r="O48" s="112" t="n">
        <x:f>IF(AND(O$3&gt;=$F48,O$3&lt;EDATE($F48,$E48)),$G48,0)</x:f>
        <x:v>0</x:v>
      </x:c>
      <x:c r="P48" s="112" t="n">
        <x:f>IF(AND(P$3&gt;=$F48,P$3&lt;EDATE($F48,$E48)),$G48,0)</x:f>
        <x:v>0</x:v>
      </x:c>
      <x:c r="Q48" s="112" t="n">
        <x:f>IF(AND(Q$3&gt;=$F48,Q$3&lt;EDATE($F48,$E48)),$G48,0)</x:f>
        <x:v>0</x:v>
      </x:c>
      <x:c r="R48" s="112" t="n">
        <x:f>IF(AND(R$3&gt;=$F48,R$3&lt;EDATE($F48,$E48)),$G48,0)</x:f>
        <x:v>0</x:v>
      </x:c>
      <x:c r="S48" s="112" t="n">
        <x:f>IF(AND(S$3&gt;=$F48,S$3&lt;EDATE($F48,$E48)),$G48,0)</x:f>
        <x:v>0</x:v>
      </x:c>
      <x:c r="T48" s="112" t="n">
        <x:f>IF(AND(T$3&gt;=$F48,T$3&lt;EDATE($F48,$E48)),$G48,0)</x:f>
        <x:v>0</x:v>
      </x:c>
      <x:c r="U48" s="112" t="n">
        <x:f>IF(AND(U$3&gt;=$F48,U$3&lt;EDATE($F48,$E48)),$G48,0)</x:f>
        <x:v>0</x:v>
      </x:c>
      <x:c r="V48" s="112" t="n">
        <x:f>IF(AND(V$3&gt;=$F48,V$3&lt;EDATE($F48,$E48)),$G48,0)</x:f>
        <x:v>0</x:v>
      </x:c>
      <x:c r="W48" s="112" t="n">
        <x:f>IF(AND(W$3&gt;=$F48,W$3&lt;EDATE($F48,$E48)),$G48,0)</x:f>
        <x:v>0</x:v>
      </x:c>
      <x:c r="X48" s="112" t="n">
        <x:f>IF(AND(X$3&gt;=$F48,X$3&lt;EDATE($F48,$E48)),$G48,0)</x:f>
        <x:v>0</x:v>
      </x:c>
      <x:c r="Y48" s="112" t="n">
        <x:f>IF(AND(Y$3&gt;=$F48,Y$3&lt;EDATE($F48,$E48)),$G48,0)</x:f>
        <x:v>0</x:v>
      </x:c>
      <x:c r="Z48" s="112" t="n">
        <x:f>IF(AND(Z$3&gt;=$F48,Z$3&lt;EDATE($F48,$E48)),$G48,0)</x:f>
        <x:v>0</x:v>
      </x:c>
      <x:c r="AA48" s="112" t="n">
        <x:f>IF(AND(AA$3&gt;=$F48,AA$3&lt;EDATE($F48,$E48)),$G48,0)</x:f>
        <x:v>0</x:v>
      </x:c>
      <x:c r="AB48" s="112" t="n">
        <x:f>IF(AND(AB$3&gt;=$F48,AB$3&lt;EDATE($F48,$E48)),$G48,0)</x:f>
        <x:v>0</x:v>
      </x:c>
      <x:c r="AC48" s="112" t="n">
        <x:f>IF(AND(AC$3&gt;=$F48,AC$3&lt;EDATE($F48,$E48)),$G48,0)</x:f>
        <x:v>0</x:v>
      </x:c>
      <x:c r="AD48" s="112" t="n">
        <x:f>IF(AND(AD$3&gt;=$F48,AD$3&lt;EDATE($F48,$E48)),$G48,0)</x:f>
        <x:v>0</x:v>
      </x:c>
      <x:c r="AE48" s="112" t="n">
        <x:f>IF(AND(AE$3&gt;=$F48,AE$3&lt;EDATE($F48,$E48)),$G48,0)</x:f>
        <x:v>0</x:v>
      </x:c>
      <x:c r="AF48" s="112" t="n">
        <x:f>IF(AND(AF$3&gt;=$F48,AF$3&lt;EDATE($F48,$E48)),$G48,0)</x:f>
        <x:v>0</x:v>
      </x:c>
      <x:c r="AG48" s="112" t="n">
        <x:f>IF(AND(AG$3&gt;=$F48,AG$3&lt;EDATE($F48,$E48)),$G48,0)</x:f>
        <x:v>0</x:v>
      </x:c>
    </x:row>
    <x:row r="49">
      <x:c r="A49" s="107"/>
      <x:c r="B49" s="107"/>
      <x:c r="C49" s="107"/>
      <x:c r="D49" s="108"/>
      <x:c r="E49" s="108"/>
      <x:c r="F49" s="106"/>
      <x:c r="G49" s="112" t="n">
        <x:f>IFERROR(D49/E49,0)</x:f>
        <x:v>0</x:v>
      </x:c>
      <x:c r="H49" s="107"/>
      <x:c r="I49" s="107"/>
      <x:c r="J49" s="112" t="n">
        <x:f>IF(AND(J$3&gt;=$F49,J$3&lt;EDATE($F49,$E49)),$G49,0)</x:f>
        <x:v>0</x:v>
      </x:c>
      <x:c r="K49" s="112" t="n">
        <x:f>IF(AND(K$3&gt;=$F49,K$3&lt;EDATE($F49,$E49)),$G49,0)</x:f>
        <x:v>0</x:v>
      </x:c>
      <x:c r="L49" s="112" t="n">
        <x:f>IF(AND(L$3&gt;=$F49,L$3&lt;EDATE($F49,$E49)),$G49,0)</x:f>
        <x:v>0</x:v>
      </x:c>
      <x:c r="M49" s="112" t="n">
        <x:f>IF(AND(M$3&gt;=$F49,M$3&lt;EDATE($F49,$E49)),$G49,0)</x:f>
        <x:v>0</x:v>
      </x:c>
      <x:c r="N49" s="112" t="n">
        <x:f>IF(AND(N$3&gt;=$F49,N$3&lt;EDATE($F49,$E49)),$G49,0)</x:f>
        <x:v>0</x:v>
      </x:c>
      <x:c r="O49" s="112" t="n">
        <x:f>IF(AND(O$3&gt;=$F49,O$3&lt;EDATE($F49,$E49)),$G49,0)</x:f>
        <x:v>0</x:v>
      </x:c>
      <x:c r="P49" s="112" t="n">
        <x:f>IF(AND(P$3&gt;=$F49,P$3&lt;EDATE($F49,$E49)),$G49,0)</x:f>
        <x:v>0</x:v>
      </x:c>
      <x:c r="Q49" s="112" t="n">
        <x:f>IF(AND(Q$3&gt;=$F49,Q$3&lt;EDATE($F49,$E49)),$G49,0)</x:f>
        <x:v>0</x:v>
      </x:c>
      <x:c r="R49" s="112" t="n">
        <x:f>IF(AND(R$3&gt;=$F49,R$3&lt;EDATE($F49,$E49)),$G49,0)</x:f>
        <x:v>0</x:v>
      </x:c>
      <x:c r="S49" s="112" t="n">
        <x:f>IF(AND(S$3&gt;=$F49,S$3&lt;EDATE($F49,$E49)),$G49,0)</x:f>
        <x:v>0</x:v>
      </x:c>
      <x:c r="T49" s="112" t="n">
        <x:f>IF(AND(T$3&gt;=$F49,T$3&lt;EDATE($F49,$E49)),$G49,0)</x:f>
        <x:v>0</x:v>
      </x:c>
      <x:c r="U49" s="112" t="n">
        <x:f>IF(AND(U$3&gt;=$F49,U$3&lt;EDATE($F49,$E49)),$G49,0)</x:f>
        <x:v>0</x:v>
      </x:c>
      <x:c r="V49" s="112" t="n">
        <x:f>IF(AND(V$3&gt;=$F49,V$3&lt;EDATE($F49,$E49)),$G49,0)</x:f>
        <x:v>0</x:v>
      </x:c>
      <x:c r="W49" s="112" t="n">
        <x:f>IF(AND(W$3&gt;=$F49,W$3&lt;EDATE($F49,$E49)),$G49,0)</x:f>
        <x:v>0</x:v>
      </x:c>
      <x:c r="X49" s="112" t="n">
        <x:f>IF(AND(X$3&gt;=$F49,X$3&lt;EDATE($F49,$E49)),$G49,0)</x:f>
        <x:v>0</x:v>
      </x:c>
      <x:c r="Y49" s="112" t="n">
        <x:f>IF(AND(Y$3&gt;=$F49,Y$3&lt;EDATE($F49,$E49)),$G49,0)</x:f>
        <x:v>0</x:v>
      </x:c>
      <x:c r="Z49" s="112" t="n">
        <x:f>IF(AND(Z$3&gt;=$F49,Z$3&lt;EDATE($F49,$E49)),$G49,0)</x:f>
        <x:v>0</x:v>
      </x:c>
      <x:c r="AA49" s="112" t="n">
        <x:f>IF(AND(AA$3&gt;=$F49,AA$3&lt;EDATE($F49,$E49)),$G49,0)</x:f>
        <x:v>0</x:v>
      </x:c>
      <x:c r="AB49" s="112" t="n">
        <x:f>IF(AND(AB$3&gt;=$F49,AB$3&lt;EDATE($F49,$E49)),$G49,0)</x:f>
        <x:v>0</x:v>
      </x:c>
      <x:c r="AC49" s="112" t="n">
        <x:f>IF(AND(AC$3&gt;=$F49,AC$3&lt;EDATE($F49,$E49)),$G49,0)</x:f>
        <x:v>0</x:v>
      </x:c>
      <x:c r="AD49" s="112" t="n">
        <x:f>IF(AND(AD$3&gt;=$F49,AD$3&lt;EDATE($F49,$E49)),$G49,0)</x:f>
        <x:v>0</x:v>
      </x:c>
      <x:c r="AE49" s="112" t="n">
        <x:f>IF(AND(AE$3&gt;=$F49,AE$3&lt;EDATE($F49,$E49)),$G49,0)</x:f>
        <x:v>0</x:v>
      </x:c>
      <x:c r="AF49" s="112" t="n">
        <x:f>IF(AND(AF$3&gt;=$F49,AF$3&lt;EDATE($F49,$E49)),$G49,0)</x:f>
        <x:v>0</x:v>
      </x:c>
      <x:c r="AG49" s="112" t="n">
        <x:f>IF(AND(AG$3&gt;=$F49,AG$3&lt;EDATE($F49,$E49)),$G49,0)</x:f>
        <x:v>0</x:v>
      </x:c>
    </x:row>
    <x:row r="50">
      <x:c r="A50" s="107"/>
      <x:c r="B50" s="107"/>
      <x:c r="C50" s="107"/>
      <x:c r="D50" s="108"/>
      <x:c r="E50" s="108"/>
      <x:c r="F50" s="106"/>
      <x:c r="G50" s="112" t="n">
        <x:f>IFERROR(D50/E50,0)</x:f>
        <x:v>0</x:v>
      </x:c>
      <x:c r="H50" s="107"/>
      <x:c r="I50" s="107"/>
      <x:c r="J50" s="112" t="n">
        <x:f>IF(AND(J$3&gt;=$F50,J$3&lt;EDATE($F50,$E50)),$G50,0)</x:f>
        <x:v>0</x:v>
      </x:c>
      <x:c r="K50" s="112" t="n">
        <x:f>IF(AND(K$3&gt;=$F50,K$3&lt;EDATE($F50,$E50)),$G50,0)</x:f>
        <x:v>0</x:v>
      </x:c>
      <x:c r="L50" s="112" t="n">
        <x:f>IF(AND(L$3&gt;=$F50,L$3&lt;EDATE($F50,$E50)),$G50,0)</x:f>
        <x:v>0</x:v>
      </x:c>
      <x:c r="M50" s="112" t="n">
        <x:f>IF(AND(M$3&gt;=$F50,M$3&lt;EDATE($F50,$E50)),$G50,0)</x:f>
        <x:v>0</x:v>
      </x:c>
      <x:c r="N50" s="112" t="n">
        <x:f>IF(AND(N$3&gt;=$F50,N$3&lt;EDATE($F50,$E50)),$G50,0)</x:f>
        <x:v>0</x:v>
      </x:c>
      <x:c r="O50" s="112" t="n">
        <x:f>IF(AND(O$3&gt;=$F50,O$3&lt;EDATE($F50,$E50)),$G50,0)</x:f>
        <x:v>0</x:v>
      </x:c>
      <x:c r="P50" s="112" t="n">
        <x:f>IF(AND(P$3&gt;=$F50,P$3&lt;EDATE($F50,$E50)),$G50,0)</x:f>
        <x:v>0</x:v>
      </x:c>
      <x:c r="Q50" s="112" t="n">
        <x:f>IF(AND(Q$3&gt;=$F50,Q$3&lt;EDATE($F50,$E50)),$G50,0)</x:f>
        <x:v>0</x:v>
      </x:c>
      <x:c r="R50" s="112" t="n">
        <x:f>IF(AND(R$3&gt;=$F50,R$3&lt;EDATE($F50,$E50)),$G50,0)</x:f>
        <x:v>0</x:v>
      </x:c>
      <x:c r="S50" s="112" t="n">
        <x:f>IF(AND(S$3&gt;=$F50,S$3&lt;EDATE($F50,$E50)),$G50,0)</x:f>
        <x:v>0</x:v>
      </x:c>
      <x:c r="T50" s="112" t="n">
        <x:f>IF(AND(T$3&gt;=$F50,T$3&lt;EDATE($F50,$E50)),$G50,0)</x:f>
        <x:v>0</x:v>
      </x:c>
      <x:c r="U50" s="112" t="n">
        <x:f>IF(AND(U$3&gt;=$F50,U$3&lt;EDATE($F50,$E50)),$G50,0)</x:f>
        <x:v>0</x:v>
      </x:c>
      <x:c r="V50" s="112" t="n">
        <x:f>IF(AND(V$3&gt;=$F50,V$3&lt;EDATE($F50,$E50)),$G50,0)</x:f>
        <x:v>0</x:v>
      </x:c>
      <x:c r="W50" s="112" t="n">
        <x:f>IF(AND(W$3&gt;=$F50,W$3&lt;EDATE($F50,$E50)),$G50,0)</x:f>
        <x:v>0</x:v>
      </x:c>
      <x:c r="X50" s="112" t="n">
        <x:f>IF(AND(X$3&gt;=$F50,X$3&lt;EDATE($F50,$E50)),$G50,0)</x:f>
        <x:v>0</x:v>
      </x:c>
      <x:c r="Y50" s="112" t="n">
        <x:f>IF(AND(Y$3&gt;=$F50,Y$3&lt;EDATE($F50,$E50)),$G50,0)</x:f>
        <x:v>0</x:v>
      </x:c>
      <x:c r="Z50" s="112" t="n">
        <x:f>IF(AND(Z$3&gt;=$F50,Z$3&lt;EDATE($F50,$E50)),$G50,0)</x:f>
        <x:v>0</x:v>
      </x:c>
      <x:c r="AA50" s="112" t="n">
        <x:f>IF(AND(AA$3&gt;=$F50,AA$3&lt;EDATE($F50,$E50)),$G50,0)</x:f>
        <x:v>0</x:v>
      </x:c>
      <x:c r="AB50" s="112" t="n">
        <x:f>IF(AND(AB$3&gt;=$F50,AB$3&lt;EDATE($F50,$E50)),$G50,0)</x:f>
        <x:v>0</x:v>
      </x:c>
      <x:c r="AC50" s="112" t="n">
        <x:f>IF(AND(AC$3&gt;=$F50,AC$3&lt;EDATE($F50,$E50)),$G50,0)</x:f>
        <x:v>0</x:v>
      </x:c>
      <x:c r="AD50" s="112" t="n">
        <x:f>IF(AND(AD$3&gt;=$F50,AD$3&lt;EDATE($F50,$E50)),$G50,0)</x:f>
        <x:v>0</x:v>
      </x:c>
      <x:c r="AE50" s="112" t="n">
        <x:f>IF(AND(AE$3&gt;=$F50,AE$3&lt;EDATE($F50,$E50)),$G50,0)</x:f>
        <x:v>0</x:v>
      </x:c>
      <x:c r="AF50" s="112" t="n">
        <x:f>IF(AND(AF$3&gt;=$F50,AF$3&lt;EDATE($F50,$E50)),$G50,0)</x:f>
        <x:v>0</x:v>
      </x:c>
      <x:c r="AG50" s="112" t="n">
        <x:f>IF(AND(AG$3&gt;=$F50,AG$3&lt;EDATE($F50,$E50)),$G50,0)</x:f>
        <x:v>0</x:v>
      </x:c>
    </x:row>
    <x:row r="51">
      <x:c r="A51" s="107"/>
      <x:c r="B51" s="107"/>
      <x:c r="C51" s="107"/>
      <x:c r="D51" s="108"/>
      <x:c r="E51" s="108"/>
      <x:c r="F51" s="106"/>
      <x:c r="G51" s="112" t="n">
        <x:f>IFERROR(D51/E51,0)</x:f>
        <x:v>0</x:v>
      </x:c>
      <x:c r="H51" s="107"/>
      <x:c r="I51" s="107"/>
      <x:c r="J51" s="112" t="n">
        <x:f>IF(AND(J$3&gt;=$F51,J$3&lt;EDATE($F51,$E51)),$G51,0)</x:f>
        <x:v>0</x:v>
      </x:c>
      <x:c r="K51" s="112" t="n">
        <x:f>IF(AND(K$3&gt;=$F51,K$3&lt;EDATE($F51,$E51)),$G51,0)</x:f>
        <x:v>0</x:v>
      </x:c>
      <x:c r="L51" s="112" t="n">
        <x:f>IF(AND(L$3&gt;=$F51,L$3&lt;EDATE($F51,$E51)),$G51,0)</x:f>
        <x:v>0</x:v>
      </x:c>
      <x:c r="M51" s="112" t="n">
        <x:f>IF(AND(M$3&gt;=$F51,M$3&lt;EDATE($F51,$E51)),$G51,0)</x:f>
        <x:v>0</x:v>
      </x:c>
      <x:c r="N51" s="112" t="n">
        <x:f>IF(AND(N$3&gt;=$F51,N$3&lt;EDATE($F51,$E51)),$G51,0)</x:f>
        <x:v>0</x:v>
      </x:c>
      <x:c r="O51" s="112" t="n">
        <x:f>IF(AND(O$3&gt;=$F51,O$3&lt;EDATE($F51,$E51)),$G51,0)</x:f>
        <x:v>0</x:v>
      </x:c>
      <x:c r="P51" s="112" t="n">
        <x:f>IF(AND(P$3&gt;=$F51,P$3&lt;EDATE($F51,$E51)),$G51,0)</x:f>
        <x:v>0</x:v>
      </x:c>
      <x:c r="Q51" s="112" t="n">
        <x:f>IF(AND(Q$3&gt;=$F51,Q$3&lt;EDATE($F51,$E51)),$G51,0)</x:f>
        <x:v>0</x:v>
      </x:c>
      <x:c r="R51" s="112" t="n">
        <x:f>IF(AND(R$3&gt;=$F51,R$3&lt;EDATE($F51,$E51)),$G51,0)</x:f>
        <x:v>0</x:v>
      </x:c>
      <x:c r="S51" s="112" t="n">
        <x:f>IF(AND(S$3&gt;=$F51,S$3&lt;EDATE($F51,$E51)),$G51,0)</x:f>
        <x:v>0</x:v>
      </x:c>
      <x:c r="T51" s="112" t="n">
        <x:f>IF(AND(T$3&gt;=$F51,T$3&lt;EDATE($F51,$E51)),$G51,0)</x:f>
        <x:v>0</x:v>
      </x:c>
      <x:c r="U51" s="112" t="n">
        <x:f>IF(AND(U$3&gt;=$F51,U$3&lt;EDATE($F51,$E51)),$G51,0)</x:f>
        <x:v>0</x:v>
      </x:c>
      <x:c r="V51" s="112" t="n">
        <x:f>IF(AND(V$3&gt;=$F51,V$3&lt;EDATE($F51,$E51)),$G51,0)</x:f>
        <x:v>0</x:v>
      </x:c>
      <x:c r="W51" s="112" t="n">
        <x:f>IF(AND(W$3&gt;=$F51,W$3&lt;EDATE($F51,$E51)),$G51,0)</x:f>
        <x:v>0</x:v>
      </x:c>
      <x:c r="X51" s="112" t="n">
        <x:f>IF(AND(X$3&gt;=$F51,X$3&lt;EDATE($F51,$E51)),$G51,0)</x:f>
        <x:v>0</x:v>
      </x:c>
      <x:c r="Y51" s="112" t="n">
        <x:f>IF(AND(Y$3&gt;=$F51,Y$3&lt;EDATE($F51,$E51)),$G51,0)</x:f>
        <x:v>0</x:v>
      </x:c>
      <x:c r="Z51" s="112" t="n">
        <x:f>IF(AND(Z$3&gt;=$F51,Z$3&lt;EDATE($F51,$E51)),$G51,0)</x:f>
        <x:v>0</x:v>
      </x:c>
      <x:c r="AA51" s="112" t="n">
        <x:f>IF(AND(AA$3&gt;=$F51,AA$3&lt;EDATE($F51,$E51)),$G51,0)</x:f>
        <x:v>0</x:v>
      </x:c>
      <x:c r="AB51" s="112" t="n">
        <x:f>IF(AND(AB$3&gt;=$F51,AB$3&lt;EDATE($F51,$E51)),$G51,0)</x:f>
        <x:v>0</x:v>
      </x:c>
      <x:c r="AC51" s="112" t="n">
        <x:f>IF(AND(AC$3&gt;=$F51,AC$3&lt;EDATE($F51,$E51)),$G51,0)</x:f>
        <x:v>0</x:v>
      </x:c>
      <x:c r="AD51" s="112" t="n">
        <x:f>IF(AND(AD$3&gt;=$F51,AD$3&lt;EDATE($F51,$E51)),$G51,0)</x:f>
        <x:v>0</x:v>
      </x:c>
      <x:c r="AE51" s="112" t="n">
        <x:f>IF(AND(AE$3&gt;=$F51,AE$3&lt;EDATE($F51,$E51)),$G51,0)</x:f>
        <x:v>0</x:v>
      </x:c>
      <x:c r="AF51" s="112" t="n">
        <x:f>IF(AND(AF$3&gt;=$F51,AF$3&lt;EDATE($F51,$E51)),$G51,0)</x:f>
        <x:v>0</x:v>
      </x:c>
      <x:c r="AG51" s="112" t="n">
        <x:f>IF(AND(AG$3&gt;=$F51,AG$3&lt;EDATE($F51,$E51)),$G51,0)</x:f>
        <x:v>0</x:v>
      </x:c>
    </x:row>
    <x:row r="52">
      <x:c r="A52" s="107"/>
      <x:c r="B52" s="107"/>
      <x:c r="C52" s="107"/>
      <x:c r="D52" s="108"/>
      <x:c r="E52" s="108"/>
      <x:c r="F52" s="106"/>
      <x:c r="G52" s="112" t="n">
        <x:f>IFERROR(D52/E52,0)</x:f>
        <x:v>0</x:v>
      </x:c>
      <x:c r="H52" s="107"/>
      <x:c r="I52" s="107"/>
      <x:c r="J52" s="112" t="n">
        <x:f>IF(AND(J$3&gt;=$F52,J$3&lt;EDATE($F52,$E52)),$G52,0)</x:f>
        <x:v>0</x:v>
      </x:c>
      <x:c r="K52" s="112" t="n">
        <x:f>IF(AND(K$3&gt;=$F52,K$3&lt;EDATE($F52,$E52)),$G52,0)</x:f>
        <x:v>0</x:v>
      </x:c>
      <x:c r="L52" s="112" t="n">
        <x:f>IF(AND(L$3&gt;=$F52,L$3&lt;EDATE($F52,$E52)),$G52,0)</x:f>
        <x:v>0</x:v>
      </x:c>
      <x:c r="M52" s="112" t="n">
        <x:f>IF(AND(M$3&gt;=$F52,M$3&lt;EDATE($F52,$E52)),$G52,0)</x:f>
        <x:v>0</x:v>
      </x:c>
      <x:c r="N52" s="112" t="n">
        <x:f>IF(AND(N$3&gt;=$F52,N$3&lt;EDATE($F52,$E52)),$G52,0)</x:f>
        <x:v>0</x:v>
      </x:c>
      <x:c r="O52" s="112" t="n">
        <x:f>IF(AND(O$3&gt;=$F52,O$3&lt;EDATE($F52,$E52)),$G52,0)</x:f>
        <x:v>0</x:v>
      </x:c>
      <x:c r="P52" s="112" t="n">
        <x:f>IF(AND(P$3&gt;=$F52,P$3&lt;EDATE($F52,$E52)),$G52,0)</x:f>
        <x:v>0</x:v>
      </x:c>
      <x:c r="Q52" s="112" t="n">
        <x:f>IF(AND(Q$3&gt;=$F52,Q$3&lt;EDATE($F52,$E52)),$G52,0)</x:f>
        <x:v>0</x:v>
      </x:c>
      <x:c r="R52" s="112" t="n">
        <x:f>IF(AND(R$3&gt;=$F52,R$3&lt;EDATE($F52,$E52)),$G52,0)</x:f>
        <x:v>0</x:v>
      </x:c>
      <x:c r="S52" s="112" t="n">
        <x:f>IF(AND(S$3&gt;=$F52,S$3&lt;EDATE($F52,$E52)),$G52,0)</x:f>
        <x:v>0</x:v>
      </x:c>
      <x:c r="T52" s="112" t="n">
        <x:f>IF(AND(T$3&gt;=$F52,T$3&lt;EDATE($F52,$E52)),$G52,0)</x:f>
        <x:v>0</x:v>
      </x:c>
      <x:c r="U52" s="112" t="n">
        <x:f>IF(AND(U$3&gt;=$F52,U$3&lt;EDATE($F52,$E52)),$G52,0)</x:f>
        <x:v>0</x:v>
      </x:c>
      <x:c r="V52" s="112" t="n">
        <x:f>IF(AND(V$3&gt;=$F52,V$3&lt;EDATE($F52,$E52)),$G52,0)</x:f>
        <x:v>0</x:v>
      </x:c>
      <x:c r="W52" s="112" t="n">
        <x:f>IF(AND(W$3&gt;=$F52,W$3&lt;EDATE($F52,$E52)),$G52,0)</x:f>
        <x:v>0</x:v>
      </x:c>
      <x:c r="X52" s="112" t="n">
        <x:f>IF(AND(X$3&gt;=$F52,X$3&lt;EDATE($F52,$E52)),$G52,0)</x:f>
        <x:v>0</x:v>
      </x:c>
      <x:c r="Y52" s="112" t="n">
        <x:f>IF(AND(Y$3&gt;=$F52,Y$3&lt;EDATE($F52,$E52)),$G52,0)</x:f>
        <x:v>0</x:v>
      </x:c>
      <x:c r="Z52" s="112" t="n">
        <x:f>IF(AND(Z$3&gt;=$F52,Z$3&lt;EDATE($F52,$E52)),$G52,0)</x:f>
        <x:v>0</x:v>
      </x:c>
      <x:c r="AA52" s="112" t="n">
        <x:f>IF(AND(AA$3&gt;=$F52,AA$3&lt;EDATE($F52,$E52)),$G52,0)</x:f>
        <x:v>0</x:v>
      </x:c>
      <x:c r="AB52" s="112" t="n">
        <x:f>IF(AND(AB$3&gt;=$F52,AB$3&lt;EDATE($F52,$E52)),$G52,0)</x:f>
        <x:v>0</x:v>
      </x:c>
      <x:c r="AC52" s="112" t="n">
        <x:f>IF(AND(AC$3&gt;=$F52,AC$3&lt;EDATE($F52,$E52)),$G52,0)</x:f>
        <x:v>0</x:v>
      </x:c>
      <x:c r="AD52" s="112" t="n">
        <x:f>IF(AND(AD$3&gt;=$F52,AD$3&lt;EDATE($F52,$E52)),$G52,0)</x:f>
        <x:v>0</x:v>
      </x:c>
      <x:c r="AE52" s="112" t="n">
        <x:f>IF(AND(AE$3&gt;=$F52,AE$3&lt;EDATE($F52,$E52)),$G52,0)</x:f>
        <x:v>0</x:v>
      </x:c>
      <x:c r="AF52" s="112" t="n">
        <x:f>IF(AND(AF$3&gt;=$F52,AF$3&lt;EDATE($F52,$E52)),$G52,0)</x:f>
        <x:v>0</x:v>
      </x:c>
      <x:c r="AG52" s="112" t="n">
        <x:f>IF(AND(AG$3&gt;=$F52,AG$3&lt;EDATE($F52,$E52)),$G52,0)</x:f>
        <x:v>0</x:v>
      </x:c>
    </x:row>
    <x:row r="53">
      <x:c r="A53" s="107"/>
      <x:c r="B53" s="107"/>
      <x:c r="C53" s="107"/>
      <x:c r="D53" s="108"/>
      <x:c r="E53" s="108"/>
      <x:c r="F53" s="106"/>
      <x:c r="G53" s="112" t="n">
        <x:f>IFERROR(D53/E53,0)</x:f>
        <x:v>0</x:v>
      </x:c>
      <x:c r="H53" s="107"/>
      <x:c r="I53" s="107"/>
      <x:c r="J53" s="112" t="n">
        <x:f>IF(AND(J$3&gt;=$F53,J$3&lt;EDATE($F53,$E53)),$G53,0)</x:f>
        <x:v>0</x:v>
      </x:c>
      <x:c r="K53" s="112" t="n">
        <x:f>IF(AND(K$3&gt;=$F53,K$3&lt;EDATE($F53,$E53)),$G53,0)</x:f>
        <x:v>0</x:v>
      </x:c>
      <x:c r="L53" s="112" t="n">
        <x:f>IF(AND(L$3&gt;=$F53,L$3&lt;EDATE($F53,$E53)),$G53,0)</x:f>
        <x:v>0</x:v>
      </x:c>
      <x:c r="M53" s="112" t="n">
        <x:f>IF(AND(M$3&gt;=$F53,M$3&lt;EDATE($F53,$E53)),$G53,0)</x:f>
        <x:v>0</x:v>
      </x:c>
      <x:c r="N53" s="112" t="n">
        <x:f>IF(AND(N$3&gt;=$F53,N$3&lt;EDATE($F53,$E53)),$G53,0)</x:f>
        <x:v>0</x:v>
      </x:c>
      <x:c r="O53" s="112" t="n">
        <x:f>IF(AND(O$3&gt;=$F53,O$3&lt;EDATE($F53,$E53)),$G53,0)</x:f>
        <x:v>0</x:v>
      </x:c>
      <x:c r="P53" s="112" t="n">
        <x:f>IF(AND(P$3&gt;=$F53,P$3&lt;EDATE($F53,$E53)),$G53,0)</x:f>
        <x:v>0</x:v>
      </x:c>
      <x:c r="Q53" s="112" t="n">
        <x:f>IF(AND(Q$3&gt;=$F53,Q$3&lt;EDATE($F53,$E53)),$G53,0)</x:f>
        <x:v>0</x:v>
      </x:c>
      <x:c r="R53" s="112" t="n">
        <x:f>IF(AND(R$3&gt;=$F53,R$3&lt;EDATE($F53,$E53)),$G53,0)</x:f>
        <x:v>0</x:v>
      </x:c>
      <x:c r="S53" s="112" t="n">
        <x:f>IF(AND(S$3&gt;=$F53,S$3&lt;EDATE($F53,$E53)),$G53,0)</x:f>
        <x:v>0</x:v>
      </x:c>
      <x:c r="T53" s="112" t="n">
        <x:f>IF(AND(T$3&gt;=$F53,T$3&lt;EDATE($F53,$E53)),$G53,0)</x:f>
        <x:v>0</x:v>
      </x:c>
      <x:c r="U53" s="112" t="n">
        <x:f>IF(AND(U$3&gt;=$F53,U$3&lt;EDATE($F53,$E53)),$G53,0)</x:f>
        <x:v>0</x:v>
      </x:c>
      <x:c r="V53" s="112" t="n">
        <x:f>IF(AND(V$3&gt;=$F53,V$3&lt;EDATE($F53,$E53)),$G53,0)</x:f>
        <x:v>0</x:v>
      </x:c>
      <x:c r="W53" s="112" t="n">
        <x:f>IF(AND(W$3&gt;=$F53,W$3&lt;EDATE($F53,$E53)),$G53,0)</x:f>
        <x:v>0</x:v>
      </x:c>
      <x:c r="X53" s="112" t="n">
        <x:f>IF(AND(X$3&gt;=$F53,X$3&lt;EDATE($F53,$E53)),$G53,0)</x:f>
        <x:v>0</x:v>
      </x:c>
      <x:c r="Y53" s="112" t="n">
        <x:f>IF(AND(Y$3&gt;=$F53,Y$3&lt;EDATE($F53,$E53)),$G53,0)</x:f>
        <x:v>0</x:v>
      </x:c>
      <x:c r="Z53" s="112" t="n">
        <x:f>IF(AND(Z$3&gt;=$F53,Z$3&lt;EDATE($F53,$E53)),$G53,0)</x:f>
        <x:v>0</x:v>
      </x:c>
      <x:c r="AA53" s="112" t="n">
        <x:f>IF(AND(AA$3&gt;=$F53,AA$3&lt;EDATE($F53,$E53)),$G53,0)</x:f>
        <x:v>0</x:v>
      </x:c>
      <x:c r="AB53" s="112" t="n">
        <x:f>IF(AND(AB$3&gt;=$F53,AB$3&lt;EDATE($F53,$E53)),$G53,0)</x:f>
        <x:v>0</x:v>
      </x:c>
      <x:c r="AC53" s="112" t="n">
        <x:f>IF(AND(AC$3&gt;=$F53,AC$3&lt;EDATE($F53,$E53)),$G53,0)</x:f>
        <x:v>0</x:v>
      </x:c>
      <x:c r="AD53" s="112" t="n">
        <x:f>IF(AND(AD$3&gt;=$F53,AD$3&lt;EDATE($F53,$E53)),$G53,0)</x:f>
        <x:v>0</x:v>
      </x:c>
      <x:c r="AE53" s="112" t="n">
        <x:f>IF(AND(AE$3&gt;=$F53,AE$3&lt;EDATE($F53,$E53)),$G53,0)</x:f>
        <x:v>0</x:v>
      </x:c>
      <x:c r="AF53" s="112" t="n">
        <x:f>IF(AND(AF$3&gt;=$F53,AF$3&lt;EDATE($F53,$E53)),$G53,0)</x:f>
        <x:v>0</x:v>
      </x:c>
      <x:c r="AG53" s="112" t="n">
        <x:f>IF(AND(AG$3&gt;=$F53,AG$3&lt;EDATE($F53,$E53)),$G53,0)</x:f>
        <x:v>0</x:v>
      </x:c>
    </x:row>
    <x:row r="54">
      <x:c r="A54" s="107"/>
      <x:c r="B54" s="107"/>
      <x:c r="C54" s="107"/>
      <x:c r="D54" s="108"/>
      <x:c r="E54" s="108"/>
      <x:c r="F54" s="106"/>
      <x:c r="G54" s="112" t="n">
        <x:f>IFERROR(D54/E54,0)</x:f>
        <x:v>0</x:v>
      </x:c>
      <x:c r="H54" s="107"/>
      <x:c r="I54" s="107"/>
      <x:c r="J54" s="112" t="n">
        <x:f>IF(AND(J$3&gt;=$F54,J$3&lt;EDATE($F54,$E54)),$G54,0)</x:f>
        <x:v>0</x:v>
      </x:c>
      <x:c r="K54" s="112" t="n">
        <x:f>IF(AND(K$3&gt;=$F54,K$3&lt;EDATE($F54,$E54)),$G54,0)</x:f>
        <x:v>0</x:v>
      </x:c>
      <x:c r="L54" s="112" t="n">
        <x:f>IF(AND(L$3&gt;=$F54,L$3&lt;EDATE($F54,$E54)),$G54,0)</x:f>
        <x:v>0</x:v>
      </x:c>
      <x:c r="M54" s="112" t="n">
        <x:f>IF(AND(M$3&gt;=$F54,M$3&lt;EDATE($F54,$E54)),$G54,0)</x:f>
        <x:v>0</x:v>
      </x:c>
      <x:c r="N54" s="112" t="n">
        <x:f>IF(AND(N$3&gt;=$F54,N$3&lt;EDATE($F54,$E54)),$G54,0)</x:f>
        <x:v>0</x:v>
      </x:c>
      <x:c r="O54" s="112" t="n">
        <x:f>IF(AND(O$3&gt;=$F54,O$3&lt;EDATE($F54,$E54)),$G54,0)</x:f>
        <x:v>0</x:v>
      </x:c>
      <x:c r="P54" s="112" t="n">
        <x:f>IF(AND(P$3&gt;=$F54,P$3&lt;EDATE($F54,$E54)),$G54,0)</x:f>
        <x:v>0</x:v>
      </x:c>
      <x:c r="Q54" s="112" t="n">
        <x:f>IF(AND(Q$3&gt;=$F54,Q$3&lt;EDATE($F54,$E54)),$G54,0)</x:f>
        <x:v>0</x:v>
      </x:c>
      <x:c r="R54" s="112" t="n">
        <x:f>IF(AND(R$3&gt;=$F54,R$3&lt;EDATE($F54,$E54)),$G54,0)</x:f>
        <x:v>0</x:v>
      </x:c>
      <x:c r="S54" s="112" t="n">
        <x:f>IF(AND(S$3&gt;=$F54,S$3&lt;EDATE($F54,$E54)),$G54,0)</x:f>
        <x:v>0</x:v>
      </x:c>
      <x:c r="T54" s="112" t="n">
        <x:f>IF(AND(T$3&gt;=$F54,T$3&lt;EDATE($F54,$E54)),$G54,0)</x:f>
        <x:v>0</x:v>
      </x:c>
      <x:c r="U54" s="112" t="n">
        <x:f>IF(AND(U$3&gt;=$F54,U$3&lt;EDATE($F54,$E54)),$G54,0)</x:f>
        <x:v>0</x:v>
      </x:c>
      <x:c r="V54" s="112" t="n">
        <x:f>IF(AND(V$3&gt;=$F54,V$3&lt;EDATE($F54,$E54)),$G54,0)</x:f>
        <x:v>0</x:v>
      </x:c>
      <x:c r="W54" s="112" t="n">
        <x:f>IF(AND(W$3&gt;=$F54,W$3&lt;EDATE($F54,$E54)),$G54,0)</x:f>
        <x:v>0</x:v>
      </x:c>
      <x:c r="X54" s="112" t="n">
        <x:f>IF(AND(X$3&gt;=$F54,X$3&lt;EDATE($F54,$E54)),$G54,0)</x:f>
        <x:v>0</x:v>
      </x:c>
      <x:c r="Y54" s="112" t="n">
        <x:f>IF(AND(Y$3&gt;=$F54,Y$3&lt;EDATE($F54,$E54)),$G54,0)</x:f>
        <x:v>0</x:v>
      </x:c>
      <x:c r="Z54" s="112" t="n">
        <x:f>IF(AND(Z$3&gt;=$F54,Z$3&lt;EDATE($F54,$E54)),$G54,0)</x:f>
        <x:v>0</x:v>
      </x:c>
      <x:c r="AA54" s="112" t="n">
        <x:f>IF(AND(AA$3&gt;=$F54,AA$3&lt;EDATE($F54,$E54)),$G54,0)</x:f>
        <x:v>0</x:v>
      </x:c>
      <x:c r="AB54" s="112" t="n">
        <x:f>IF(AND(AB$3&gt;=$F54,AB$3&lt;EDATE($F54,$E54)),$G54,0)</x:f>
        <x:v>0</x:v>
      </x:c>
      <x:c r="AC54" s="112" t="n">
        <x:f>IF(AND(AC$3&gt;=$F54,AC$3&lt;EDATE($F54,$E54)),$G54,0)</x:f>
        <x:v>0</x:v>
      </x:c>
      <x:c r="AD54" s="112" t="n">
        <x:f>IF(AND(AD$3&gt;=$F54,AD$3&lt;EDATE($F54,$E54)),$G54,0)</x:f>
        <x:v>0</x:v>
      </x:c>
      <x:c r="AE54" s="112" t="n">
        <x:f>IF(AND(AE$3&gt;=$F54,AE$3&lt;EDATE($F54,$E54)),$G54,0)</x:f>
        <x:v>0</x:v>
      </x:c>
      <x:c r="AF54" s="112" t="n">
        <x:f>IF(AND(AF$3&gt;=$F54,AF$3&lt;EDATE($F54,$E54)),$G54,0)</x:f>
        <x:v>0</x:v>
      </x:c>
      <x:c r="AG54" s="112" t="n">
        <x:f>IF(AND(AG$3&gt;=$F54,AG$3&lt;EDATE($F54,$E54)),$G54,0)</x:f>
        <x:v>0</x:v>
      </x:c>
    </x:row>
    <x:row r="55">
      <x:c r="A55" s="107"/>
      <x:c r="B55" s="107"/>
      <x:c r="C55" s="107"/>
      <x:c r="D55" s="108"/>
      <x:c r="E55" s="108"/>
      <x:c r="F55" s="106"/>
      <x:c r="G55" s="112" t="n">
        <x:f>IFERROR(D55/E55,0)</x:f>
        <x:v>0</x:v>
      </x:c>
      <x:c r="H55" s="107"/>
      <x:c r="I55" s="107"/>
      <x:c r="J55" s="112" t="n">
        <x:f>IF(AND(J$3&gt;=$F55,J$3&lt;EDATE($F55,$E55)),$G55,0)</x:f>
        <x:v>0</x:v>
      </x:c>
      <x:c r="K55" s="112" t="n">
        <x:f>IF(AND(K$3&gt;=$F55,K$3&lt;EDATE($F55,$E55)),$G55,0)</x:f>
        <x:v>0</x:v>
      </x:c>
      <x:c r="L55" s="112" t="n">
        <x:f>IF(AND(L$3&gt;=$F55,L$3&lt;EDATE($F55,$E55)),$G55,0)</x:f>
        <x:v>0</x:v>
      </x:c>
      <x:c r="M55" s="112" t="n">
        <x:f>IF(AND(M$3&gt;=$F55,M$3&lt;EDATE($F55,$E55)),$G55,0)</x:f>
        <x:v>0</x:v>
      </x:c>
      <x:c r="N55" s="112" t="n">
        <x:f>IF(AND(N$3&gt;=$F55,N$3&lt;EDATE($F55,$E55)),$G55,0)</x:f>
        <x:v>0</x:v>
      </x:c>
      <x:c r="O55" s="112" t="n">
        <x:f>IF(AND(O$3&gt;=$F55,O$3&lt;EDATE($F55,$E55)),$G55,0)</x:f>
        <x:v>0</x:v>
      </x:c>
      <x:c r="P55" s="112" t="n">
        <x:f>IF(AND(P$3&gt;=$F55,P$3&lt;EDATE($F55,$E55)),$G55,0)</x:f>
        <x:v>0</x:v>
      </x:c>
      <x:c r="Q55" s="112" t="n">
        <x:f>IF(AND(Q$3&gt;=$F55,Q$3&lt;EDATE($F55,$E55)),$G55,0)</x:f>
        <x:v>0</x:v>
      </x:c>
      <x:c r="R55" s="112" t="n">
        <x:f>IF(AND(R$3&gt;=$F55,R$3&lt;EDATE($F55,$E55)),$G55,0)</x:f>
        <x:v>0</x:v>
      </x:c>
      <x:c r="S55" s="112" t="n">
        <x:f>IF(AND(S$3&gt;=$F55,S$3&lt;EDATE($F55,$E55)),$G55,0)</x:f>
        <x:v>0</x:v>
      </x:c>
      <x:c r="T55" s="112" t="n">
        <x:f>IF(AND(T$3&gt;=$F55,T$3&lt;EDATE($F55,$E55)),$G55,0)</x:f>
        <x:v>0</x:v>
      </x:c>
      <x:c r="U55" s="112" t="n">
        <x:f>IF(AND(U$3&gt;=$F55,U$3&lt;EDATE($F55,$E55)),$G55,0)</x:f>
        <x:v>0</x:v>
      </x:c>
      <x:c r="V55" s="112" t="n">
        <x:f>IF(AND(V$3&gt;=$F55,V$3&lt;EDATE($F55,$E55)),$G55,0)</x:f>
        <x:v>0</x:v>
      </x:c>
      <x:c r="W55" s="112" t="n">
        <x:f>IF(AND(W$3&gt;=$F55,W$3&lt;EDATE($F55,$E55)),$G55,0)</x:f>
        <x:v>0</x:v>
      </x:c>
      <x:c r="X55" s="112" t="n">
        <x:f>IF(AND(X$3&gt;=$F55,X$3&lt;EDATE($F55,$E55)),$G55,0)</x:f>
        <x:v>0</x:v>
      </x:c>
      <x:c r="Y55" s="112" t="n">
        <x:f>IF(AND(Y$3&gt;=$F55,Y$3&lt;EDATE($F55,$E55)),$G55,0)</x:f>
        <x:v>0</x:v>
      </x:c>
      <x:c r="Z55" s="112" t="n">
        <x:f>IF(AND(Z$3&gt;=$F55,Z$3&lt;EDATE($F55,$E55)),$G55,0)</x:f>
        <x:v>0</x:v>
      </x:c>
      <x:c r="AA55" s="112" t="n">
        <x:f>IF(AND(AA$3&gt;=$F55,AA$3&lt;EDATE($F55,$E55)),$G55,0)</x:f>
        <x:v>0</x:v>
      </x:c>
      <x:c r="AB55" s="112" t="n">
        <x:f>IF(AND(AB$3&gt;=$F55,AB$3&lt;EDATE($F55,$E55)),$G55,0)</x:f>
        <x:v>0</x:v>
      </x:c>
      <x:c r="AC55" s="112" t="n">
        <x:f>IF(AND(AC$3&gt;=$F55,AC$3&lt;EDATE($F55,$E55)),$G55,0)</x:f>
        <x:v>0</x:v>
      </x:c>
      <x:c r="AD55" s="112" t="n">
        <x:f>IF(AND(AD$3&gt;=$F55,AD$3&lt;EDATE($F55,$E55)),$G55,0)</x:f>
        <x:v>0</x:v>
      </x:c>
      <x:c r="AE55" s="112" t="n">
        <x:f>IF(AND(AE$3&gt;=$F55,AE$3&lt;EDATE($F55,$E55)),$G55,0)</x:f>
        <x:v>0</x:v>
      </x:c>
      <x:c r="AF55" s="112" t="n">
        <x:f>IF(AND(AF$3&gt;=$F55,AF$3&lt;EDATE($F55,$E55)),$G55,0)</x:f>
        <x:v>0</x:v>
      </x:c>
      <x:c r="AG55" s="112" t="n">
        <x:f>IF(AND(AG$3&gt;=$F55,AG$3&lt;EDATE($F55,$E55)),$G55,0)</x:f>
        <x:v>0</x:v>
      </x:c>
    </x:row>
    <x:row r="56">
      <x:c r="A56" s="107"/>
      <x:c r="B56" s="107"/>
      <x:c r="C56" s="107"/>
      <x:c r="D56" s="108"/>
      <x:c r="E56" s="108"/>
      <x:c r="F56" s="106"/>
      <x:c r="G56" s="112" t="n">
        <x:f>IFERROR(D56/E56,0)</x:f>
        <x:v>0</x:v>
      </x:c>
      <x:c r="H56" s="107"/>
      <x:c r="I56" s="107"/>
      <x:c r="J56" s="112" t="n">
        <x:f>IF(AND(J$3&gt;=$F56,J$3&lt;EDATE($F56,$E56)),$G56,0)</x:f>
        <x:v>0</x:v>
      </x:c>
      <x:c r="K56" s="112" t="n">
        <x:f>IF(AND(K$3&gt;=$F56,K$3&lt;EDATE($F56,$E56)),$G56,0)</x:f>
        <x:v>0</x:v>
      </x:c>
      <x:c r="L56" s="112" t="n">
        <x:f>IF(AND(L$3&gt;=$F56,L$3&lt;EDATE($F56,$E56)),$G56,0)</x:f>
        <x:v>0</x:v>
      </x:c>
      <x:c r="M56" s="112" t="n">
        <x:f>IF(AND(M$3&gt;=$F56,M$3&lt;EDATE($F56,$E56)),$G56,0)</x:f>
        <x:v>0</x:v>
      </x:c>
      <x:c r="N56" s="112" t="n">
        <x:f>IF(AND(N$3&gt;=$F56,N$3&lt;EDATE($F56,$E56)),$G56,0)</x:f>
        <x:v>0</x:v>
      </x:c>
      <x:c r="O56" s="112" t="n">
        <x:f>IF(AND(O$3&gt;=$F56,O$3&lt;EDATE($F56,$E56)),$G56,0)</x:f>
        <x:v>0</x:v>
      </x:c>
      <x:c r="P56" s="112" t="n">
        <x:f>IF(AND(P$3&gt;=$F56,P$3&lt;EDATE($F56,$E56)),$G56,0)</x:f>
        <x:v>0</x:v>
      </x:c>
      <x:c r="Q56" s="112" t="n">
        <x:f>IF(AND(Q$3&gt;=$F56,Q$3&lt;EDATE($F56,$E56)),$G56,0)</x:f>
        <x:v>0</x:v>
      </x:c>
      <x:c r="R56" s="112" t="n">
        <x:f>IF(AND(R$3&gt;=$F56,R$3&lt;EDATE($F56,$E56)),$G56,0)</x:f>
        <x:v>0</x:v>
      </x:c>
      <x:c r="S56" s="112" t="n">
        <x:f>IF(AND(S$3&gt;=$F56,S$3&lt;EDATE($F56,$E56)),$G56,0)</x:f>
        <x:v>0</x:v>
      </x:c>
      <x:c r="T56" s="112" t="n">
        <x:f>IF(AND(T$3&gt;=$F56,T$3&lt;EDATE($F56,$E56)),$G56,0)</x:f>
        <x:v>0</x:v>
      </x:c>
      <x:c r="U56" s="112" t="n">
        <x:f>IF(AND(U$3&gt;=$F56,U$3&lt;EDATE($F56,$E56)),$G56,0)</x:f>
        <x:v>0</x:v>
      </x:c>
      <x:c r="V56" s="112" t="n">
        <x:f>IF(AND(V$3&gt;=$F56,V$3&lt;EDATE($F56,$E56)),$G56,0)</x:f>
        <x:v>0</x:v>
      </x:c>
      <x:c r="W56" s="112" t="n">
        <x:f>IF(AND(W$3&gt;=$F56,W$3&lt;EDATE($F56,$E56)),$G56,0)</x:f>
        <x:v>0</x:v>
      </x:c>
      <x:c r="X56" s="112" t="n">
        <x:f>IF(AND(X$3&gt;=$F56,X$3&lt;EDATE($F56,$E56)),$G56,0)</x:f>
        <x:v>0</x:v>
      </x:c>
      <x:c r="Y56" s="112" t="n">
        <x:f>IF(AND(Y$3&gt;=$F56,Y$3&lt;EDATE($F56,$E56)),$G56,0)</x:f>
        <x:v>0</x:v>
      </x:c>
      <x:c r="Z56" s="112" t="n">
        <x:f>IF(AND(Z$3&gt;=$F56,Z$3&lt;EDATE($F56,$E56)),$G56,0)</x:f>
        <x:v>0</x:v>
      </x:c>
      <x:c r="AA56" s="112" t="n">
        <x:f>IF(AND(AA$3&gt;=$F56,AA$3&lt;EDATE($F56,$E56)),$G56,0)</x:f>
        <x:v>0</x:v>
      </x:c>
      <x:c r="AB56" s="112" t="n">
        <x:f>IF(AND(AB$3&gt;=$F56,AB$3&lt;EDATE($F56,$E56)),$G56,0)</x:f>
        <x:v>0</x:v>
      </x:c>
      <x:c r="AC56" s="112" t="n">
        <x:f>IF(AND(AC$3&gt;=$F56,AC$3&lt;EDATE($F56,$E56)),$G56,0)</x:f>
        <x:v>0</x:v>
      </x:c>
      <x:c r="AD56" s="112" t="n">
        <x:f>IF(AND(AD$3&gt;=$F56,AD$3&lt;EDATE($F56,$E56)),$G56,0)</x:f>
        <x:v>0</x:v>
      </x:c>
      <x:c r="AE56" s="112" t="n">
        <x:f>IF(AND(AE$3&gt;=$F56,AE$3&lt;EDATE($F56,$E56)),$G56,0)</x:f>
        <x:v>0</x:v>
      </x:c>
      <x:c r="AF56" s="112" t="n">
        <x:f>IF(AND(AF$3&gt;=$F56,AF$3&lt;EDATE($F56,$E56)),$G56,0)</x:f>
        <x:v>0</x:v>
      </x:c>
      <x:c r="AG56" s="112" t="n">
        <x:f>IF(AND(AG$3&gt;=$F56,AG$3&lt;EDATE($F56,$E56)),$G56,0)</x:f>
        <x:v>0</x:v>
      </x:c>
    </x:row>
    <x:row r="57">
      <x:c r="A57" s="107"/>
      <x:c r="B57" s="107"/>
      <x:c r="C57" s="107"/>
      <x:c r="D57" s="108"/>
      <x:c r="E57" s="108"/>
      <x:c r="F57" s="106"/>
      <x:c r="G57" s="112" t="n">
        <x:f>IFERROR(D57/E57,0)</x:f>
        <x:v>0</x:v>
      </x:c>
      <x:c r="H57" s="107"/>
      <x:c r="I57" s="107"/>
      <x:c r="J57" s="112" t="n">
        <x:f>IF(AND(J$3&gt;=$F57,J$3&lt;EDATE($F57,$E57)),$G57,0)</x:f>
        <x:v>0</x:v>
      </x:c>
      <x:c r="K57" s="112" t="n">
        <x:f>IF(AND(K$3&gt;=$F57,K$3&lt;EDATE($F57,$E57)),$G57,0)</x:f>
        <x:v>0</x:v>
      </x:c>
      <x:c r="L57" s="112" t="n">
        <x:f>IF(AND(L$3&gt;=$F57,L$3&lt;EDATE($F57,$E57)),$G57,0)</x:f>
        <x:v>0</x:v>
      </x:c>
      <x:c r="M57" s="112" t="n">
        <x:f>IF(AND(M$3&gt;=$F57,M$3&lt;EDATE($F57,$E57)),$G57,0)</x:f>
        <x:v>0</x:v>
      </x:c>
      <x:c r="N57" s="112" t="n">
        <x:f>IF(AND(N$3&gt;=$F57,N$3&lt;EDATE($F57,$E57)),$G57,0)</x:f>
        <x:v>0</x:v>
      </x:c>
      <x:c r="O57" s="112" t="n">
        <x:f>IF(AND(O$3&gt;=$F57,O$3&lt;EDATE($F57,$E57)),$G57,0)</x:f>
        <x:v>0</x:v>
      </x:c>
      <x:c r="P57" s="112" t="n">
        <x:f>IF(AND(P$3&gt;=$F57,P$3&lt;EDATE($F57,$E57)),$G57,0)</x:f>
        <x:v>0</x:v>
      </x:c>
      <x:c r="Q57" s="112" t="n">
        <x:f>IF(AND(Q$3&gt;=$F57,Q$3&lt;EDATE($F57,$E57)),$G57,0)</x:f>
        <x:v>0</x:v>
      </x:c>
      <x:c r="R57" s="112" t="n">
        <x:f>IF(AND(R$3&gt;=$F57,R$3&lt;EDATE($F57,$E57)),$G57,0)</x:f>
        <x:v>0</x:v>
      </x:c>
      <x:c r="S57" s="112" t="n">
        <x:f>IF(AND(S$3&gt;=$F57,S$3&lt;EDATE($F57,$E57)),$G57,0)</x:f>
        <x:v>0</x:v>
      </x:c>
      <x:c r="T57" s="112" t="n">
        <x:f>IF(AND(T$3&gt;=$F57,T$3&lt;EDATE($F57,$E57)),$G57,0)</x:f>
        <x:v>0</x:v>
      </x:c>
      <x:c r="U57" s="112" t="n">
        <x:f>IF(AND(U$3&gt;=$F57,U$3&lt;EDATE($F57,$E57)),$G57,0)</x:f>
        <x:v>0</x:v>
      </x:c>
      <x:c r="V57" s="112" t="n">
        <x:f>IF(AND(V$3&gt;=$F57,V$3&lt;EDATE($F57,$E57)),$G57,0)</x:f>
        <x:v>0</x:v>
      </x:c>
      <x:c r="W57" s="112" t="n">
        <x:f>IF(AND(W$3&gt;=$F57,W$3&lt;EDATE($F57,$E57)),$G57,0)</x:f>
        <x:v>0</x:v>
      </x:c>
      <x:c r="X57" s="112" t="n">
        <x:f>IF(AND(X$3&gt;=$F57,X$3&lt;EDATE($F57,$E57)),$G57,0)</x:f>
        <x:v>0</x:v>
      </x:c>
      <x:c r="Y57" s="112" t="n">
        <x:f>IF(AND(Y$3&gt;=$F57,Y$3&lt;EDATE($F57,$E57)),$G57,0)</x:f>
        <x:v>0</x:v>
      </x:c>
      <x:c r="Z57" s="112" t="n">
        <x:f>IF(AND(Z$3&gt;=$F57,Z$3&lt;EDATE($F57,$E57)),$G57,0)</x:f>
        <x:v>0</x:v>
      </x:c>
      <x:c r="AA57" s="112" t="n">
        <x:f>IF(AND(AA$3&gt;=$F57,AA$3&lt;EDATE($F57,$E57)),$G57,0)</x:f>
        <x:v>0</x:v>
      </x:c>
      <x:c r="AB57" s="112" t="n">
        <x:f>IF(AND(AB$3&gt;=$F57,AB$3&lt;EDATE($F57,$E57)),$G57,0)</x:f>
        <x:v>0</x:v>
      </x:c>
      <x:c r="AC57" s="112" t="n">
        <x:f>IF(AND(AC$3&gt;=$F57,AC$3&lt;EDATE($F57,$E57)),$G57,0)</x:f>
        <x:v>0</x:v>
      </x:c>
      <x:c r="AD57" s="112" t="n">
        <x:f>IF(AND(AD$3&gt;=$F57,AD$3&lt;EDATE($F57,$E57)),$G57,0)</x:f>
        <x:v>0</x:v>
      </x:c>
      <x:c r="AE57" s="112" t="n">
        <x:f>IF(AND(AE$3&gt;=$F57,AE$3&lt;EDATE($F57,$E57)),$G57,0)</x:f>
        <x:v>0</x:v>
      </x:c>
      <x:c r="AF57" s="112" t="n">
        <x:f>IF(AND(AF$3&gt;=$F57,AF$3&lt;EDATE($F57,$E57)),$G57,0)</x:f>
        <x:v>0</x:v>
      </x:c>
      <x:c r="AG57" s="112" t="n">
        <x:f>IF(AND(AG$3&gt;=$F57,AG$3&lt;EDATE($F57,$E57)),$G57,0)</x:f>
        <x:v>0</x:v>
      </x:c>
    </x:row>
    <x:row r="58">
      <x:c r="A58" s="107"/>
      <x:c r="B58" s="107"/>
      <x:c r="C58" s="107"/>
      <x:c r="D58" s="108"/>
      <x:c r="E58" s="108"/>
      <x:c r="F58" s="106"/>
      <x:c r="G58" s="112" t="n">
        <x:f>IFERROR(D58/E58,0)</x:f>
        <x:v>0</x:v>
      </x:c>
      <x:c r="H58" s="107"/>
      <x:c r="I58" s="107"/>
      <x:c r="J58" s="112" t="n">
        <x:f>IF(AND(J$3&gt;=$F58,J$3&lt;EDATE($F58,$E58)),$G58,0)</x:f>
        <x:v>0</x:v>
      </x:c>
      <x:c r="K58" s="112" t="n">
        <x:f>IF(AND(K$3&gt;=$F58,K$3&lt;EDATE($F58,$E58)),$G58,0)</x:f>
        <x:v>0</x:v>
      </x:c>
      <x:c r="L58" s="112" t="n">
        <x:f>IF(AND(L$3&gt;=$F58,L$3&lt;EDATE($F58,$E58)),$G58,0)</x:f>
        <x:v>0</x:v>
      </x:c>
      <x:c r="M58" s="112" t="n">
        <x:f>IF(AND(M$3&gt;=$F58,M$3&lt;EDATE($F58,$E58)),$G58,0)</x:f>
        <x:v>0</x:v>
      </x:c>
      <x:c r="N58" s="112" t="n">
        <x:f>IF(AND(N$3&gt;=$F58,N$3&lt;EDATE($F58,$E58)),$G58,0)</x:f>
        <x:v>0</x:v>
      </x:c>
      <x:c r="O58" s="112" t="n">
        <x:f>IF(AND(O$3&gt;=$F58,O$3&lt;EDATE($F58,$E58)),$G58,0)</x:f>
        <x:v>0</x:v>
      </x:c>
      <x:c r="P58" s="112" t="n">
        <x:f>IF(AND(P$3&gt;=$F58,P$3&lt;EDATE($F58,$E58)),$G58,0)</x:f>
        <x:v>0</x:v>
      </x:c>
      <x:c r="Q58" s="112" t="n">
        <x:f>IF(AND(Q$3&gt;=$F58,Q$3&lt;EDATE($F58,$E58)),$G58,0)</x:f>
        <x:v>0</x:v>
      </x:c>
      <x:c r="R58" s="112" t="n">
        <x:f>IF(AND(R$3&gt;=$F58,R$3&lt;EDATE($F58,$E58)),$G58,0)</x:f>
        <x:v>0</x:v>
      </x:c>
      <x:c r="S58" s="112" t="n">
        <x:f>IF(AND(S$3&gt;=$F58,S$3&lt;EDATE($F58,$E58)),$G58,0)</x:f>
        <x:v>0</x:v>
      </x:c>
      <x:c r="T58" s="112" t="n">
        <x:f>IF(AND(T$3&gt;=$F58,T$3&lt;EDATE($F58,$E58)),$G58,0)</x:f>
        <x:v>0</x:v>
      </x:c>
      <x:c r="U58" s="112" t="n">
        <x:f>IF(AND(U$3&gt;=$F58,U$3&lt;EDATE($F58,$E58)),$G58,0)</x:f>
        <x:v>0</x:v>
      </x:c>
      <x:c r="V58" s="112" t="n">
        <x:f>IF(AND(V$3&gt;=$F58,V$3&lt;EDATE($F58,$E58)),$G58,0)</x:f>
        <x:v>0</x:v>
      </x:c>
      <x:c r="W58" s="112" t="n">
        <x:f>IF(AND(W$3&gt;=$F58,W$3&lt;EDATE($F58,$E58)),$G58,0)</x:f>
        <x:v>0</x:v>
      </x:c>
      <x:c r="X58" s="112" t="n">
        <x:f>IF(AND(X$3&gt;=$F58,X$3&lt;EDATE($F58,$E58)),$G58,0)</x:f>
        <x:v>0</x:v>
      </x:c>
      <x:c r="Y58" s="112" t="n">
        <x:f>IF(AND(Y$3&gt;=$F58,Y$3&lt;EDATE($F58,$E58)),$G58,0)</x:f>
        <x:v>0</x:v>
      </x:c>
      <x:c r="Z58" s="112" t="n">
        <x:f>IF(AND(Z$3&gt;=$F58,Z$3&lt;EDATE($F58,$E58)),$G58,0)</x:f>
        <x:v>0</x:v>
      </x:c>
      <x:c r="AA58" s="112" t="n">
        <x:f>IF(AND(AA$3&gt;=$F58,AA$3&lt;EDATE($F58,$E58)),$G58,0)</x:f>
        <x:v>0</x:v>
      </x:c>
      <x:c r="AB58" s="112" t="n">
        <x:f>IF(AND(AB$3&gt;=$F58,AB$3&lt;EDATE($F58,$E58)),$G58,0)</x:f>
        <x:v>0</x:v>
      </x:c>
      <x:c r="AC58" s="112" t="n">
        <x:f>IF(AND(AC$3&gt;=$F58,AC$3&lt;EDATE($F58,$E58)),$G58,0)</x:f>
        <x:v>0</x:v>
      </x:c>
      <x:c r="AD58" s="112" t="n">
        <x:f>IF(AND(AD$3&gt;=$F58,AD$3&lt;EDATE($F58,$E58)),$G58,0)</x:f>
        <x:v>0</x:v>
      </x:c>
      <x:c r="AE58" s="112" t="n">
        <x:f>IF(AND(AE$3&gt;=$F58,AE$3&lt;EDATE($F58,$E58)),$G58,0)</x:f>
        <x:v>0</x:v>
      </x:c>
      <x:c r="AF58" s="112" t="n">
        <x:f>IF(AND(AF$3&gt;=$F58,AF$3&lt;EDATE($F58,$E58)),$G58,0)</x:f>
        <x:v>0</x:v>
      </x:c>
      <x:c r="AG58" s="112" t="n">
        <x:f>IF(AND(AG$3&gt;=$F58,AG$3&lt;EDATE($F58,$E58)),$G58,0)</x:f>
        <x:v>0</x:v>
      </x:c>
    </x:row>
    <x:row r="59">
      <x:c r="A59" s="107"/>
      <x:c r="B59" s="107"/>
      <x:c r="C59" s="107"/>
      <x:c r="D59" s="108"/>
      <x:c r="E59" s="108"/>
      <x:c r="F59" s="106"/>
      <x:c r="G59" s="112" t="n">
        <x:f>IFERROR(D59/E59,0)</x:f>
        <x:v>0</x:v>
      </x:c>
      <x:c r="H59" s="107"/>
      <x:c r="I59" s="107"/>
      <x:c r="J59" s="112" t="n">
        <x:f>IF(AND(J$3&gt;=$F59,J$3&lt;EDATE($F59,$E59)),$G59,0)</x:f>
        <x:v>0</x:v>
      </x:c>
      <x:c r="K59" s="112" t="n">
        <x:f>IF(AND(K$3&gt;=$F59,K$3&lt;EDATE($F59,$E59)),$G59,0)</x:f>
        <x:v>0</x:v>
      </x:c>
      <x:c r="L59" s="112" t="n">
        <x:f>IF(AND(L$3&gt;=$F59,L$3&lt;EDATE($F59,$E59)),$G59,0)</x:f>
        <x:v>0</x:v>
      </x:c>
      <x:c r="M59" s="112" t="n">
        <x:f>IF(AND(M$3&gt;=$F59,M$3&lt;EDATE($F59,$E59)),$G59,0)</x:f>
        <x:v>0</x:v>
      </x:c>
      <x:c r="N59" s="112" t="n">
        <x:f>IF(AND(N$3&gt;=$F59,N$3&lt;EDATE($F59,$E59)),$G59,0)</x:f>
        <x:v>0</x:v>
      </x:c>
      <x:c r="O59" s="112" t="n">
        <x:f>IF(AND(O$3&gt;=$F59,O$3&lt;EDATE($F59,$E59)),$G59,0)</x:f>
        <x:v>0</x:v>
      </x:c>
      <x:c r="P59" s="112" t="n">
        <x:f>IF(AND(P$3&gt;=$F59,P$3&lt;EDATE($F59,$E59)),$G59,0)</x:f>
        <x:v>0</x:v>
      </x:c>
      <x:c r="Q59" s="112" t="n">
        <x:f>IF(AND(Q$3&gt;=$F59,Q$3&lt;EDATE($F59,$E59)),$G59,0)</x:f>
        <x:v>0</x:v>
      </x:c>
      <x:c r="R59" s="112" t="n">
        <x:f>IF(AND(R$3&gt;=$F59,R$3&lt;EDATE($F59,$E59)),$G59,0)</x:f>
        <x:v>0</x:v>
      </x:c>
      <x:c r="S59" s="112" t="n">
        <x:f>IF(AND(S$3&gt;=$F59,S$3&lt;EDATE($F59,$E59)),$G59,0)</x:f>
        <x:v>0</x:v>
      </x:c>
      <x:c r="T59" s="112" t="n">
        <x:f>IF(AND(T$3&gt;=$F59,T$3&lt;EDATE($F59,$E59)),$G59,0)</x:f>
        <x:v>0</x:v>
      </x:c>
      <x:c r="U59" s="112" t="n">
        <x:f>IF(AND(U$3&gt;=$F59,U$3&lt;EDATE($F59,$E59)),$G59,0)</x:f>
        <x:v>0</x:v>
      </x:c>
      <x:c r="V59" s="112" t="n">
        <x:f>IF(AND(V$3&gt;=$F59,V$3&lt;EDATE($F59,$E59)),$G59,0)</x:f>
        <x:v>0</x:v>
      </x:c>
      <x:c r="W59" s="112" t="n">
        <x:f>IF(AND(W$3&gt;=$F59,W$3&lt;EDATE($F59,$E59)),$G59,0)</x:f>
        <x:v>0</x:v>
      </x:c>
      <x:c r="X59" s="112" t="n">
        <x:f>IF(AND(X$3&gt;=$F59,X$3&lt;EDATE($F59,$E59)),$G59,0)</x:f>
        <x:v>0</x:v>
      </x:c>
      <x:c r="Y59" s="112" t="n">
        <x:f>IF(AND(Y$3&gt;=$F59,Y$3&lt;EDATE($F59,$E59)),$G59,0)</x:f>
        <x:v>0</x:v>
      </x:c>
      <x:c r="Z59" s="112" t="n">
        <x:f>IF(AND(Z$3&gt;=$F59,Z$3&lt;EDATE($F59,$E59)),$G59,0)</x:f>
        <x:v>0</x:v>
      </x:c>
      <x:c r="AA59" s="112" t="n">
        <x:f>IF(AND(AA$3&gt;=$F59,AA$3&lt;EDATE($F59,$E59)),$G59,0)</x:f>
        <x:v>0</x:v>
      </x:c>
      <x:c r="AB59" s="112" t="n">
        <x:f>IF(AND(AB$3&gt;=$F59,AB$3&lt;EDATE($F59,$E59)),$G59,0)</x:f>
        <x:v>0</x:v>
      </x:c>
      <x:c r="AC59" s="112" t="n">
        <x:f>IF(AND(AC$3&gt;=$F59,AC$3&lt;EDATE($F59,$E59)),$G59,0)</x:f>
        <x:v>0</x:v>
      </x:c>
      <x:c r="AD59" s="112" t="n">
        <x:f>IF(AND(AD$3&gt;=$F59,AD$3&lt;EDATE($F59,$E59)),$G59,0)</x:f>
        <x:v>0</x:v>
      </x:c>
      <x:c r="AE59" s="112" t="n">
        <x:f>IF(AND(AE$3&gt;=$F59,AE$3&lt;EDATE($F59,$E59)),$G59,0)</x:f>
        <x:v>0</x:v>
      </x:c>
      <x:c r="AF59" s="112" t="n">
        <x:f>IF(AND(AF$3&gt;=$F59,AF$3&lt;EDATE($F59,$E59)),$G59,0)</x:f>
        <x:v>0</x:v>
      </x:c>
      <x:c r="AG59" s="112" t="n">
        <x:f>IF(AND(AG$3&gt;=$F59,AG$3&lt;EDATE($F59,$E59)),$G59,0)</x:f>
        <x:v>0</x:v>
      </x:c>
    </x:row>
    <x:row r="60">
      <x:c r="A60" s="107"/>
      <x:c r="B60" s="107"/>
      <x:c r="C60" s="107"/>
      <x:c r="D60" s="108"/>
      <x:c r="E60" s="108"/>
      <x:c r="F60" s="106"/>
      <x:c r="G60" s="112" t="n">
        <x:f>IFERROR(D60/E60,0)</x:f>
        <x:v>0</x:v>
      </x:c>
      <x:c r="H60" s="107"/>
      <x:c r="I60" s="107"/>
      <x:c r="J60" s="112" t="n">
        <x:f>IF(AND(J$3&gt;=$F60,J$3&lt;EDATE($F60,$E60)),$G60,0)</x:f>
        <x:v>0</x:v>
      </x:c>
      <x:c r="K60" s="112" t="n">
        <x:f>IF(AND(K$3&gt;=$F60,K$3&lt;EDATE($F60,$E60)),$G60,0)</x:f>
        <x:v>0</x:v>
      </x:c>
      <x:c r="L60" s="112" t="n">
        <x:f>IF(AND(L$3&gt;=$F60,L$3&lt;EDATE($F60,$E60)),$G60,0)</x:f>
        <x:v>0</x:v>
      </x:c>
      <x:c r="M60" s="112" t="n">
        <x:f>IF(AND(M$3&gt;=$F60,M$3&lt;EDATE($F60,$E60)),$G60,0)</x:f>
        <x:v>0</x:v>
      </x:c>
      <x:c r="N60" s="112" t="n">
        <x:f>IF(AND(N$3&gt;=$F60,N$3&lt;EDATE($F60,$E60)),$G60,0)</x:f>
        <x:v>0</x:v>
      </x:c>
      <x:c r="O60" s="112" t="n">
        <x:f>IF(AND(O$3&gt;=$F60,O$3&lt;EDATE($F60,$E60)),$G60,0)</x:f>
        <x:v>0</x:v>
      </x:c>
      <x:c r="P60" s="112" t="n">
        <x:f>IF(AND(P$3&gt;=$F60,P$3&lt;EDATE($F60,$E60)),$G60,0)</x:f>
        <x:v>0</x:v>
      </x:c>
      <x:c r="Q60" s="112" t="n">
        <x:f>IF(AND(Q$3&gt;=$F60,Q$3&lt;EDATE($F60,$E60)),$G60,0)</x:f>
        <x:v>0</x:v>
      </x:c>
      <x:c r="R60" s="112" t="n">
        <x:f>IF(AND(R$3&gt;=$F60,R$3&lt;EDATE($F60,$E60)),$G60,0)</x:f>
        <x:v>0</x:v>
      </x:c>
      <x:c r="S60" s="112" t="n">
        <x:f>IF(AND(S$3&gt;=$F60,S$3&lt;EDATE($F60,$E60)),$G60,0)</x:f>
        <x:v>0</x:v>
      </x:c>
      <x:c r="T60" s="112" t="n">
        <x:f>IF(AND(T$3&gt;=$F60,T$3&lt;EDATE($F60,$E60)),$G60,0)</x:f>
        <x:v>0</x:v>
      </x:c>
      <x:c r="U60" s="112" t="n">
        <x:f>IF(AND(U$3&gt;=$F60,U$3&lt;EDATE($F60,$E60)),$G60,0)</x:f>
        <x:v>0</x:v>
      </x:c>
      <x:c r="V60" s="112" t="n">
        <x:f>IF(AND(V$3&gt;=$F60,V$3&lt;EDATE($F60,$E60)),$G60,0)</x:f>
        <x:v>0</x:v>
      </x:c>
      <x:c r="W60" s="112" t="n">
        <x:f>IF(AND(W$3&gt;=$F60,W$3&lt;EDATE($F60,$E60)),$G60,0)</x:f>
        <x:v>0</x:v>
      </x:c>
      <x:c r="X60" s="112" t="n">
        <x:f>IF(AND(X$3&gt;=$F60,X$3&lt;EDATE($F60,$E60)),$G60,0)</x:f>
        <x:v>0</x:v>
      </x:c>
      <x:c r="Y60" s="112" t="n">
        <x:f>IF(AND(Y$3&gt;=$F60,Y$3&lt;EDATE($F60,$E60)),$G60,0)</x:f>
        <x:v>0</x:v>
      </x:c>
      <x:c r="Z60" s="112" t="n">
        <x:f>IF(AND(Z$3&gt;=$F60,Z$3&lt;EDATE($F60,$E60)),$G60,0)</x:f>
        <x:v>0</x:v>
      </x:c>
      <x:c r="AA60" s="112" t="n">
        <x:f>IF(AND(AA$3&gt;=$F60,AA$3&lt;EDATE($F60,$E60)),$G60,0)</x:f>
        <x:v>0</x:v>
      </x:c>
      <x:c r="AB60" s="112" t="n">
        <x:f>IF(AND(AB$3&gt;=$F60,AB$3&lt;EDATE($F60,$E60)),$G60,0)</x:f>
        <x:v>0</x:v>
      </x:c>
      <x:c r="AC60" s="112" t="n">
        <x:f>IF(AND(AC$3&gt;=$F60,AC$3&lt;EDATE($F60,$E60)),$G60,0)</x:f>
        <x:v>0</x:v>
      </x:c>
      <x:c r="AD60" s="112" t="n">
        <x:f>IF(AND(AD$3&gt;=$F60,AD$3&lt;EDATE($F60,$E60)),$G60,0)</x:f>
        <x:v>0</x:v>
      </x:c>
      <x:c r="AE60" s="112" t="n">
        <x:f>IF(AND(AE$3&gt;=$F60,AE$3&lt;EDATE($F60,$E60)),$G60,0)</x:f>
        <x:v>0</x:v>
      </x:c>
      <x:c r="AF60" s="112" t="n">
        <x:f>IF(AND(AF$3&gt;=$F60,AF$3&lt;EDATE($F60,$E60)),$G60,0)</x:f>
        <x:v>0</x:v>
      </x:c>
      <x:c r="AG60" s="112" t="n">
        <x:f>IF(AND(AG$3&gt;=$F60,AG$3&lt;EDATE($F60,$E60)),$G60,0)</x:f>
        <x:v>0</x:v>
      </x:c>
    </x:row>
    <x:row r="61">
      <x:c r="A61" s="107"/>
      <x:c r="B61" s="107"/>
      <x:c r="C61" s="107"/>
      <x:c r="D61" s="108"/>
      <x:c r="E61" s="108"/>
      <x:c r="F61" s="106"/>
      <x:c r="G61" s="112" t="n">
        <x:f>IFERROR(D61/E61,0)</x:f>
        <x:v>0</x:v>
      </x:c>
      <x:c r="H61" s="107"/>
      <x:c r="I61" s="107"/>
      <x:c r="J61" s="112" t="n">
        <x:f>IF(AND(J$3&gt;=$F61,J$3&lt;EDATE($F61,$E61)),$G61,0)</x:f>
        <x:v>0</x:v>
      </x:c>
      <x:c r="K61" s="112" t="n">
        <x:f>IF(AND(K$3&gt;=$F61,K$3&lt;EDATE($F61,$E61)),$G61,0)</x:f>
        <x:v>0</x:v>
      </x:c>
      <x:c r="L61" s="112" t="n">
        <x:f>IF(AND(L$3&gt;=$F61,L$3&lt;EDATE($F61,$E61)),$G61,0)</x:f>
        <x:v>0</x:v>
      </x:c>
      <x:c r="M61" s="112" t="n">
        <x:f>IF(AND(M$3&gt;=$F61,M$3&lt;EDATE($F61,$E61)),$G61,0)</x:f>
        <x:v>0</x:v>
      </x:c>
      <x:c r="N61" s="112" t="n">
        <x:f>IF(AND(N$3&gt;=$F61,N$3&lt;EDATE($F61,$E61)),$G61,0)</x:f>
        <x:v>0</x:v>
      </x:c>
      <x:c r="O61" s="112" t="n">
        <x:f>IF(AND(O$3&gt;=$F61,O$3&lt;EDATE($F61,$E61)),$G61,0)</x:f>
        <x:v>0</x:v>
      </x:c>
      <x:c r="P61" s="112" t="n">
        <x:f>IF(AND(P$3&gt;=$F61,P$3&lt;EDATE($F61,$E61)),$G61,0)</x:f>
        <x:v>0</x:v>
      </x:c>
      <x:c r="Q61" s="112" t="n">
        <x:f>IF(AND(Q$3&gt;=$F61,Q$3&lt;EDATE($F61,$E61)),$G61,0)</x:f>
        <x:v>0</x:v>
      </x:c>
      <x:c r="R61" s="112" t="n">
        <x:f>IF(AND(R$3&gt;=$F61,R$3&lt;EDATE($F61,$E61)),$G61,0)</x:f>
        <x:v>0</x:v>
      </x:c>
      <x:c r="S61" s="112" t="n">
        <x:f>IF(AND(S$3&gt;=$F61,S$3&lt;EDATE($F61,$E61)),$G61,0)</x:f>
        <x:v>0</x:v>
      </x:c>
      <x:c r="T61" s="112" t="n">
        <x:f>IF(AND(T$3&gt;=$F61,T$3&lt;EDATE($F61,$E61)),$G61,0)</x:f>
        <x:v>0</x:v>
      </x:c>
      <x:c r="U61" s="112" t="n">
        <x:f>IF(AND(U$3&gt;=$F61,U$3&lt;EDATE($F61,$E61)),$G61,0)</x:f>
        <x:v>0</x:v>
      </x:c>
      <x:c r="V61" s="112" t="n">
        <x:f>IF(AND(V$3&gt;=$F61,V$3&lt;EDATE($F61,$E61)),$G61,0)</x:f>
        <x:v>0</x:v>
      </x:c>
      <x:c r="W61" s="112" t="n">
        <x:f>IF(AND(W$3&gt;=$F61,W$3&lt;EDATE($F61,$E61)),$G61,0)</x:f>
        <x:v>0</x:v>
      </x:c>
      <x:c r="X61" s="112" t="n">
        <x:f>IF(AND(X$3&gt;=$F61,X$3&lt;EDATE($F61,$E61)),$G61,0)</x:f>
        <x:v>0</x:v>
      </x:c>
      <x:c r="Y61" s="112" t="n">
        <x:f>IF(AND(Y$3&gt;=$F61,Y$3&lt;EDATE($F61,$E61)),$G61,0)</x:f>
        <x:v>0</x:v>
      </x:c>
      <x:c r="Z61" s="112" t="n">
        <x:f>IF(AND(Z$3&gt;=$F61,Z$3&lt;EDATE($F61,$E61)),$G61,0)</x:f>
        <x:v>0</x:v>
      </x:c>
      <x:c r="AA61" s="112" t="n">
        <x:f>IF(AND(AA$3&gt;=$F61,AA$3&lt;EDATE($F61,$E61)),$G61,0)</x:f>
        <x:v>0</x:v>
      </x:c>
      <x:c r="AB61" s="112" t="n">
        <x:f>IF(AND(AB$3&gt;=$F61,AB$3&lt;EDATE($F61,$E61)),$G61,0)</x:f>
        <x:v>0</x:v>
      </x:c>
      <x:c r="AC61" s="112" t="n">
        <x:f>IF(AND(AC$3&gt;=$F61,AC$3&lt;EDATE($F61,$E61)),$G61,0)</x:f>
        <x:v>0</x:v>
      </x:c>
      <x:c r="AD61" s="112" t="n">
        <x:f>IF(AND(AD$3&gt;=$F61,AD$3&lt;EDATE($F61,$E61)),$G61,0)</x:f>
        <x:v>0</x:v>
      </x:c>
      <x:c r="AE61" s="112" t="n">
        <x:f>IF(AND(AE$3&gt;=$F61,AE$3&lt;EDATE($F61,$E61)),$G61,0)</x:f>
        <x:v>0</x:v>
      </x:c>
      <x:c r="AF61" s="112" t="n">
        <x:f>IF(AND(AF$3&gt;=$F61,AF$3&lt;EDATE($F61,$E61)),$G61,0)</x:f>
        <x:v>0</x:v>
      </x:c>
      <x:c r="AG61" s="112" t="n">
        <x:f>IF(AND(AG$3&gt;=$F61,AG$3&lt;EDATE($F61,$E61)),$G61,0)</x:f>
        <x:v>0</x:v>
      </x:c>
    </x:row>
    <x:row r="62">
      <x:c r="A62" s="107"/>
      <x:c r="B62" s="107"/>
      <x:c r="C62" s="107"/>
      <x:c r="D62" s="108"/>
      <x:c r="E62" s="108"/>
      <x:c r="F62" s="106"/>
      <x:c r="G62" s="112" t="n">
        <x:f>IFERROR(D62/E62,0)</x:f>
        <x:v>0</x:v>
      </x:c>
      <x:c r="H62" s="107"/>
      <x:c r="I62" s="107"/>
      <x:c r="J62" s="112" t="n">
        <x:f>IF(AND(J$3&gt;=$F62,J$3&lt;EDATE($F62,$E62)),$G62,0)</x:f>
        <x:v>0</x:v>
      </x:c>
      <x:c r="K62" s="112" t="n">
        <x:f>IF(AND(K$3&gt;=$F62,K$3&lt;EDATE($F62,$E62)),$G62,0)</x:f>
        <x:v>0</x:v>
      </x:c>
      <x:c r="L62" s="112" t="n">
        <x:f>IF(AND(L$3&gt;=$F62,L$3&lt;EDATE($F62,$E62)),$G62,0)</x:f>
        <x:v>0</x:v>
      </x:c>
      <x:c r="M62" s="112" t="n">
        <x:f>IF(AND(M$3&gt;=$F62,M$3&lt;EDATE($F62,$E62)),$G62,0)</x:f>
        <x:v>0</x:v>
      </x:c>
      <x:c r="N62" s="112" t="n">
        <x:f>IF(AND(N$3&gt;=$F62,N$3&lt;EDATE($F62,$E62)),$G62,0)</x:f>
        <x:v>0</x:v>
      </x:c>
      <x:c r="O62" s="112" t="n">
        <x:f>IF(AND(O$3&gt;=$F62,O$3&lt;EDATE($F62,$E62)),$G62,0)</x:f>
        <x:v>0</x:v>
      </x:c>
      <x:c r="P62" s="112" t="n">
        <x:f>IF(AND(P$3&gt;=$F62,P$3&lt;EDATE($F62,$E62)),$G62,0)</x:f>
        <x:v>0</x:v>
      </x:c>
      <x:c r="Q62" s="112" t="n">
        <x:f>IF(AND(Q$3&gt;=$F62,Q$3&lt;EDATE($F62,$E62)),$G62,0)</x:f>
        <x:v>0</x:v>
      </x:c>
      <x:c r="R62" s="112" t="n">
        <x:f>IF(AND(R$3&gt;=$F62,R$3&lt;EDATE($F62,$E62)),$G62,0)</x:f>
        <x:v>0</x:v>
      </x:c>
      <x:c r="S62" s="112" t="n">
        <x:f>IF(AND(S$3&gt;=$F62,S$3&lt;EDATE($F62,$E62)),$G62,0)</x:f>
        <x:v>0</x:v>
      </x:c>
      <x:c r="T62" s="112" t="n">
        <x:f>IF(AND(T$3&gt;=$F62,T$3&lt;EDATE($F62,$E62)),$G62,0)</x:f>
        <x:v>0</x:v>
      </x:c>
      <x:c r="U62" s="112" t="n">
        <x:f>IF(AND(U$3&gt;=$F62,U$3&lt;EDATE($F62,$E62)),$G62,0)</x:f>
        <x:v>0</x:v>
      </x:c>
      <x:c r="V62" s="112" t="n">
        <x:f>IF(AND(V$3&gt;=$F62,V$3&lt;EDATE($F62,$E62)),$G62,0)</x:f>
        <x:v>0</x:v>
      </x:c>
      <x:c r="W62" s="112" t="n">
        <x:f>IF(AND(W$3&gt;=$F62,W$3&lt;EDATE($F62,$E62)),$G62,0)</x:f>
        <x:v>0</x:v>
      </x:c>
      <x:c r="X62" s="112" t="n">
        <x:f>IF(AND(X$3&gt;=$F62,X$3&lt;EDATE($F62,$E62)),$G62,0)</x:f>
        <x:v>0</x:v>
      </x:c>
      <x:c r="Y62" s="112" t="n">
        <x:f>IF(AND(Y$3&gt;=$F62,Y$3&lt;EDATE($F62,$E62)),$G62,0)</x:f>
        <x:v>0</x:v>
      </x:c>
      <x:c r="Z62" s="112" t="n">
        <x:f>IF(AND(Z$3&gt;=$F62,Z$3&lt;EDATE($F62,$E62)),$G62,0)</x:f>
        <x:v>0</x:v>
      </x:c>
      <x:c r="AA62" s="112" t="n">
        <x:f>IF(AND(AA$3&gt;=$F62,AA$3&lt;EDATE($F62,$E62)),$G62,0)</x:f>
        <x:v>0</x:v>
      </x:c>
      <x:c r="AB62" s="112" t="n">
        <x:f>IF(AND(AB$3&gt;=$F62,AB$3&lt;EDATE($F62,$E62)),$G62,0)</x:f>
        <x:v>0</x:v>
      </x:c>
      <x:c r="AC62" s="112" t="n">
        <x:f>IF(AND(AC$3&gt;=$F62,AC$3&lt;EDATE($F62,$E62)),$G62,0)</x:f>
        <x:v>0</x:v>
      </x:c>
      <x:c r="AD62" s="112" t="n">
        <x:f>IF(AND(AD$3&gt;=$F62,AD$3&lt;EDATE($F62,$E62)),$G62,0)</x:f>
        <x:v>0</x:v>
      </x:c>
      <x:c r="AE62" s="112" t="n">
        <x:f>IF(AND(AE$3&gt;=$F62,AE$3&lt;EDATE($F62,$E62)),$G62,0)</x:f>
        <x:v>0</x:v>
      </x:c>
      <x:c r="AF62" s="112" t="n">
        <x:f>IF(AND(AF$3&gt;=$F62,AF$3&lt;EDATE($F62,$E62)),$G62,0)</x:f>
        <x:v>0</x:v>
      </x:c>
      <x:c r="AG62" s="112" t="n">
        <x:f>IF(AND(AG$3&gt;=$F62,AG$3&lt;EDATE($F62,$E62)),$G62,0)</x:f>
        <x:v>0</x:v>
      </x:c>
    </x:row>
    <x:row r="63">
      <x:c r="A63" s="107"/>
      <x:c r="B63" s="107"/>
      <x:c r="C63" s="107"/>
      <x:c r="D63" s="108"/>
      <x:c r="E63" s="108"/>
      <x:c r="F63" s="106"/>
      <x:c r="G63" s="112" t="n">
        <x:f>IFERROR(D63/E63,0)</x:f>
        <x:v>0</x:v>
      </x:c>
      <x:c r="H63" s="107"/>
      <x:c r="I63" s="107"/>
      <x:c r="J63" s="112" t="n">
        <x:f>IF(AND(J$3&gt;=$F63,J$3&lt;EDATE($F63,$E63)),$G63,0)</x:f>
        <x:v>0</x:v>
      </x:c>
      <x:c r="K63" s="112" t="n">
        <x:f>IF(AND(K$3&gt;=$F63,K$3&lt;EDATE($F63,$E63)),$G63,0)</x:f>
        <x:v>0</x:v>
      </x:c>
      <x:c r="L63" s="112" t="n">
        <x:f>IF(AND(L$3&gt;=$F63,L$3&lt;EDATE($F63,$E63)),$G63,0)</x:f>
        <x:v>0</x:v>
      </x:c>
      <x:c r="M63" s="112" t="n">
        <x:f>IF(AND(M$3&gt;=$F63,M$3&lt;EDATE($F63,$E63)),$G63,0)</x:f>
        <x:v>0</x:v>
      </x:c>
      <x:c r="N63" s="112" t="n">
        <x:f>IF(AND(N$3&gt;=$F63,N$3&lt;EDATE($F63,$E63)),$G63,0)</x:f>
        <x:v>0</x:v>
      </x:c>
      <x:c r="O63" s="112" t="n">
        <x:f>IF(AND(O$3&gt;=$F63,O$3&lt;EDATE($F63,$E63)),$G63,0)</x:f>
        <x:v>0</x:v>
      </x:c>
      <x:c r="P63" s="112" t="n">
        <x:f>IF(AND(P$3&gt;=$F63,P$3&lt;EDATE($F63,$E63)),$G63,0)</x:f>
        <x:v>0</x:v>
      </x:c>
      <x:c r="Q63" s="112" t="n">
        <x:f>IF(AND(Q$3&gt;=$F63,Q$3&lt;EDATE($F63,$E63)),$G63,0)</x:f>
        <x:v>0</x:v>
      </x:c>
      <x:c r="R63" s="112" t="n">
        <x:f>IF(AND(R$3&gt;=$F63,R$3&lt;EDATE($F63,$E63)),$G63,0)</x:f>
        <x:v>0</x:v>
      </x:c>
      <x:c r="S63" s="112" t="n">
        <x:f>IF(AND(S$3&gt;=$F63,S$3&lt;EDATE($F63,$E63)),$G63,0)</x:f>
        <x:v>0</x:v>
      </x:c>
      <x:c r="T63" s="112" t="n">
        <x:f>IF(AND(T$3&gt;=$F63,T$3&lt;EDATE($F63,$E63)),$G63,0)</x:f>
        <x:v>0</x:v>
      </x:c>
      <x:c r="U63" s="112" t="n">
        <x:f>IF(AND(U$3&gt;=$F63,U$3&lt;EDATE($F63,$E63)),$G63,0)</x:f>
        <x:v>0</x:v>
      </x:c>
      <x:c r="V63" s="112" t="n">
        <x:f>IF(AND(V$3&gt;=$F63,V$3&lt;EDATE($F63,$E63)),$G63,0)</x:f>
        <x:v>0</x:v>
      </x:c>
      <x:c r="W63" s="112" t="n">
        <x:f>IF(AND(W$3&gt;=$F63,W$3&lt;EDATE($F63,$E63)),$G63,0)</x:f>
        <x:v>0</x:v>
      </x:c>
      <x:c r="X63" s="112" t="n">
        <x:f>IF(AND(X$3&gt;=$F63,X$3&lt;EDATE($F63,$E63)),$G63,0)</x:f>
        <x:v>0</x:v>
      </x:c>
      <x:c r="Y63" s="112" t="n">
        <x:f>IF(AND(Y$3&gt;=$F63,Y$3&lt;EDATE($F63,$E63)),$G63,0)</x:f>
        <x:v>0</x:v>
      </x:c>
      <x:c r="Z63" s="112" t="n">
        <x:f>IF(AND(Z$3&gt;=$F63,Z$3&lt;EDATE($F63,$E63)),$G63,0)</x:f>
        <x:v>0</x:v>
      </x:c>
      <x:c r="AA63" s="112" t="n">
        <x:f>IF(AND(AA$3&gt;=$F63,AA$3&lt;EDATE($F63,$E63)),$G63,0)</x:f>
        <x:v>0</x:v>
      </x:c>
      <x:c r="AB63" s="112" t="n">
        <x:f>IF(AND(AB$3&gt;=$F63,AB$3&lt;EDATE($F63,$E63)),$G63,0)</x:f>
        <x:v>0</x:v>
      </x:c>
      <x:c r="AC63" s="112" t="n">
        <x:f>IF(AND(AC$3&gt;=$F63,AC$3&lt;EDATE($F63,$E63)),$G63,0)</x:f>
        <x:v>0</x:v>
      </x:c>
      <x:c r="AD63" s="112" t="n">
        <x:f>IF(AND(AD$3&gt;=$F63,AD$3&lt;EDATE($F63,$E63)),$G63,0)</x:f>
        <x:v>0</x:v>
      </x:c>
      <x:c r="AE63" s="112" t="n">
        <x:f>IF(AND(AE$3&gt;=$F63,AE$3&lt;EDATE($F63,$E63)),$G63,0)</x:f>
        <x:v>0</x:v>
      </x:c>
      <x:c r="AF63" s="112" t="n">
        <x:f>IF(AND(AF$3&gt;=$F63,AF$3&lt;EDATE($F63,$E63)),$G63,0)</x:f>
        <x:v>0</x:v>
      </x:c>
      <x:c r="AG63" s="112" t="n">
        <x:f>IF(AND(AG$3&gt;=$F63,AG$3&lt;EDATE($F63,$E63)),$G63,0)</x:f>
        <x:v>0</x:v>
      </x:c>
    </x:row>
    <x:row r="64">
      <x:c r="A64" s="107"/>
      <x:c r="B64" s="107"/>
      <x:c r="C64" s="107"/>
      <x:c r="D64" s="108"/>
      <x:c r="E64" s="108"/>
      <x:c r="F64" s="106"/>
      <x:c r="G64" s="112" t="n">
        <x:f>IFERROR(D64/E64,0)</x:f>
        <x:v>0</x:v>
      </x:c>
      <x:c r="H64" s="107"/>
      <x:c r="I64" s="107"/>
      <x:c r="J64" s="112" t="n">
        <x:f>IF(AND(J$3&gt;=$F64,J$3&lt;EDATE($F64,$E64)),$G64,0)</x:f>
        <x:v>0</x:v>
      </x:c>
      <x:c r="K64" s="112" t="n">
        <x:f>IF(AND(K$3&gt;=$F64,K$3&lt;EDATE($F64,$E64)),$G64,0)</x:f>
        <x:v>0</x:v>
      </x:c>
      <x:c r="L64" s="112" t="n">
        <x:f>IF(AND(L$3&gt;=$F64,L$3&lt;EDATE($F64,$E64)),$G64,0)</x:f>
        <x:v>0</x:v>
      </x:c>
      <x:c r="M64" s="112" t="n">
        <x:f>IF(AND(M$3&gt;=$F64,M$3&lt;EDATE($F64,$E64)),$G64,0)</x:f>
        <x:v>0</x:v>
      </x:c>
      <x:c r="N64" s="112" t="n">
        <x:f>IF(AND(N$3&gt;=$F64,N$3&lt;EDATE($F64,$E64)),$G64,0)</x:f>
        <x:v>0</x:v>
      </x:c>
      <x:c r="O64" s="112" t="n">
        <x:f>IF(AND(O$3&gt;=$F64,O$3&lt;EDATE($F64,$E64)),$G64,0)</x:f>
        <x:v>0</x:v>
      </x:c>
      <x:c r="P64" s="112" t="n">
        <x:f>IF(AND(P$3&gt;=$F64,P$3&lt;EDATE($F64,$E64)),$G64,0)</x:f>
        <x:v>0</x:v>
      </x:c>
      <x:c r="Q64" s="112" t="n">
        <x:f>IF(AND(Q$3&gt;=$F64,Q$3&lt;EDATE($F64,$E64)),$G64,0)</x:f>
        <x:v>0</x:v>
      </x:c>
      <x:c r="R64" s="112" t="n">
        <x:f>IF(AND(R$3&gt;=$F64,R$3&lt;EDATE($F64,$E64)),$G64,0)</x:f>
        <x:v>0</x:v>
      </x:c>
      <x:c r="S64" s="112" t="n">
        <x:f>IF(AND(S$3&gt;=$F64,S$3&lt;EDATE($F64,$E64)),$G64,0)</x:f>
        <x:v>0</x:v>
      </x:c>
      <x:c r="T64" s="112" t="n">
        <x:f>IF(AND(T$3&gt;=$F64,T$3&lt;EDATE($F64,$E64)),$G64,0)</x:f>
        <x:v>0</x:v>
      </x:c>
      <x:c r="U64" s="112" t="n">
        <x:f>IF(AND(U$3&gt;=$F64,U$3&lt;EDATE($F64,$E64)),$G64,0)</x:f>
        <x:v>0</x:v>
      </x:c>
      <x:c r="V64" s="112" t="n">
        <x:f>IF(AND(V$3&gt;=$F64,V$3&lt;EDATE($F64,$E64)),$G64,0)</x:f>
        <x:v>0</x:v>
      </x:c>
      <x:c r="W64" s="112" t="n">
        <x:f>IF(AND(W$3&gt;=$F64,W$3&lt;EDATE($F64,$E64)),$G64,0)</x:f>
        <x:v>0</x:v>
      </x:c>
      <x:c r="X64" s="112" t="n">
        <x:f>IF(AND(X$3&gt;=$F64,X$3&lt;EDATE($F64,$E64)),$G64,0)</x:f>
        <x:v>0</x:v>
      </x:c>
      <x:c r="Y64" s="112" t="n">
        <x:f>IF(AND(Y$3&gt;=$F64,Y$3&lt;EDATE($F64,$E64)),$G64,0)</x:f>
        <x:v>0</x:v>
      </x:c>
      <x:c r="Z64" s="112" t="n">
        <x:f>IF(AND(Z$3&gt;=$F64,Z$3&lt;EDATE($F64,$E64)),$G64,0)</x:f>
        <x:v>0</x:v>
      </x:c>
      <x:c r="AA64" s="112" t="n">
        <x:f>IF(AND(AA$3&gt;=$F64,AA$3&lt;EDATE($F64,$E64)),$G64,0)</x:f>
        <x:v>0</x:v>
      </x:c>
      <x:c r="AB64" s="112" t="n">
        <x:f>IF(AND(AB$3&gt;=$F64,AB$3&lt;EDATE($F64,$E64)),$G64,0)</x:f>
        <x:v>0</x:v>
      </x:c>
      <x:c r="AC64" s="112" t="n">
        <x:f>IF(AND(AC$3&gt;=$F64,AC$3&lt;EDATE($F64,$E64)),$G64,0)</x:f>
        <x:v>0</x:v>
      </x:c>
      <x:c r="AD64" s="112" t="n">
        <x:f>IF(AND(AD$3&gt;=$F64,AD$3&lt;EDATE($F64,$E64)),$G64,0)</x:f>
        <x:v>0</x:v>
      </x:c>
      <x:c r="AE64" s="112" t="n">
        <x:f>IF(AND(AE$3&gt;=$F64,AE$3&lt;EDATE($F64,$E64)),$G64,0)</x:f>
        <x:v>0</x:v>
      </x:c>
      <x:c r="AF64" s="112" t="n">
        <x:f>IF(AND(AF$3&gt;=$F64,AF$3&lt;EDATE($F64,$E64)),$G64,0)</x:f>
        <x:v>0</x:v>
      </x:c>
      <x:c r="AG64" s="112" t="n">
        <x:f>IF(AND(AG$3&gt;=$F64,AG$3&lt;EDATE($F64,$E64)),$G64,0)</x:f>
        <x:v>0</x:v>
      </x:c>
    </x:row>
    <x:row r="65">
      <x:c r="A65" s="107"/>
      <x:c r="B65" s="107"/>
      <x:c r="C65" s="107"/>
      <x:c r="D65" s="108"/>
      <x:c r="E65" s="108"/>
      <x:c r="F65" s="106"/>
      <x:c r="G65" s="112" t="n">
        <x:f>IFERROR(D65/E65,0)</x:f>
        <x:v>0</x:v>
      </x:c>
      <x:c r="H65" s="107"/>
      <x:c r="I65" s="107"/>
      <x:c r="J65" s="112" t="n">
        <x:f>IF(AND(J$3&gt;=$F65,J$3&lt;EDATE($F65,$E65)),$G65,0)</x:f>
        <x:v>0</x:v>
      </x:c>
      <x:c r="K65" s="112" t="n">
        <x:f>IF(AND(K$3&gt;=$F65,K$3&lt;EDATE($F65,$E65)),$G65,0)</x:f>
        <x:v>0</x:v>
      </x:c>
      <x:c r="L65" s="112" t="n">
        <x:f>IF(AND(L$3&gt;=$F65,L$3&lt;EDATE($F65,$E65)),$G65,0)</x:f>
        <x:v>0</x:v>
      </x:c>
      <x:c r="M65" s="112" t="n">
        <x:f>IF(AND(M$3&gt;=$F65,M$3&lt;EDATE($F65,$E65)),$G65,0)</x:f>
        <x:v>0</x:v>
      </x:c>
      <x:c r="N65" s="112" t="n">
        <x:f>IF(AND(N$3&gt;=$F65,N$3&lt;EDATE($F65,$E65)),$G65,0)</x:f>
        <x:v>0</x:v>
      </x:c>
      <x:c r="O65" s="112" t="n">
        <x:f>IF(AND(O$3&gt;=$F65,O$3&lt;EDATE($F65,$E65)),$G65,0)</x:f>
        <x:v>0</x:v>
      </x:c>
      <x:c r="P65" s="112" t="n">
        <x:f>IF(AND(P$3&gt;=$F65,P$3&lt;EDATE($F65,$E65)),$G65,0)</x:f>
        <x:v>0</x:v>
      </x:c>
      <x:c r="Q65" s="112" t="n">
        <x:f>IF(AND(Q$3&gt;=$F65,Q$3&lt;EDATE($F65,$E65)),$G65,0)</x:f>
        <x:v>0</x:v>
      </x:c>
      <x:c r="R65" s="112" t="n">
        <x:f>IF(AND(R$3&gt;=$F65,R$3&lt;EDATE($F65,$E65)),$G65,0)</x:f>
        <x:v>0</x:v>
      </x:c>
      <x:c r="S65" s="112" t="n">
        <x:f>IF(AND(S$3&gt;=$F65,S$3&lt;EDATE($F65,$E65)),$G65,0)</x:f>
        <x:v>0</x:v>
      </x:c>
      <x:c r="T65" s="112" t="n">
        <x:f>IF(AND(T$3&gt;=$F65,T$3&lt;EDATE($F65,$E65)),$G65,0)</x:f>
        <x:v>0</x:v>
      </x:c>
      <x:c r="U65" s="112" t="n">
        <x:f>IF(AND(U$3&gt;=$F65,U$3&lt;EDATE($F65,$E65)),$G65,0)</x:f>
        <x:v>0</x:v>
      </x:c>
      <x:c r="V65" s="112" t="n">
        <x:f>IF(AND(V$3&gt;=$F65,V$3&lt;EDATE($F65,$E65)),$G65,0)</x:f>
        <x:v>0</x:v>
      </x:c>
      <x:c r="W65" s="112" t="n">
        <x:f>IF(AND(W$3&gt;=$F65,W$3&lt;EDATE($F65,$E65)),$G65,0)</x:f>
        <x:v>0</x:v>
      </x:c>
      <x:c r="X65" s="112" t="n">
        <x:f>IF(AND(X$3&gt;=$F65,X$3&lt;EDATE($F65,$E65)),$G65,0)</x:f>
        <x:v>0</x:v>
      </x:c>
      <x:c r="Y65" s="112" t="n">
        <x:f>IF(AND(Y$3&gt;=$F65,Y$3&lt;EDATE($F65,$E65)),$G65,0)</x:f>
        <x:v>0</x:v>
      </x:c>
      <x:c r="Z65" s="112" t="n">
        <x:f>IF(AND(Z$3&gt;=$F65,Z$3&lt;EDATE($F65,$E65)),$G65,0)</x:f>
        <x:v>0</x:v>
      </x:c>
      <x:c r="AA65" s="112" t="n">
        <x:f>IF(AND(AA$3&gt;=$F65,AA$3&lt;EDATE($F65,$E65)),$G65,0)</x:f>
        <x:v>0</x:v>
      </x:c>
      <x:c r="AB65" s="112" t="n">
        <x:f>IF(AND(AB$3&gt;=$F65,AB$3&lt;EDATE($F65,$E65)),$G65,0)</x:f>
        <x:v>0</x:v>
      </x:c>
      <x:c r="AC65" s="112" t="n">
        <x:f>IF(AND(AC$3&gt;=$F65,AC$3&lt;EDATE($F65,$E65)),$G65,0)</x:f>
        <x:v>0</x:v>
      </x:c>
      <x:c r="AD65" s="112" t="n">
        <x:f>IF(AND(AD$3&gt;=$F65,AD$3&lt;EDATE($F65,$E65)),$G65,0)</x:f>
        <x:v>0</x:v>
      </x:c>
      <x:c r="AE65" s="112" t="n">
        <x:f>IF(AND(AE$3&gt;=$F65,AE$3&lt;EDATE($F65,$E65)),$G65,0)</x:f>
        <x:v>0</x:v>
      </x:c>
      <x:c r="AF65" s="112" t="n">
        <x:f>IF(AND(AF$3&gt;=$F65,AF$3&lt;EDATE($F65,$E65)),$G65,0)</x:f>
        <x:v>0</x:v>
      </x:c>
      <x:c r="AG65" s="112" t="n">
        <x:f>IF(AND(AG$3&gt;=$F65,AG$3&lt;EDATE($F65,$E65)),$G65,0)</x:f>
        <x:v>0</x:v>
      </x:c>
    </x:row>
    <x:row r="66">
      <x:c r="A66" s="107"/>
      <x:c r="B66" s="107"/>
      <x:c r="C66" s="107"/>
      <x:c r="D66" s="108"/>
      <x:c r="E66" s="108"/>
      <x:c r="F66" s="106"/>
      <x:c r="G66" s="112" t="n">
        <x:f>IFERROR(D66/E66,0)</x:f>
        <x:v>0</x:v>
      </x:c>
      <x:c r="H66" s="107"/>
      <x:c r="I66" s="107"/>
      <x:c r="J66" s="112" t="n">
        <x:f>IF(AND(J$3&gt;=$F66,J$3&lt;EDATE($F66,$E66)),$G66,0)</x:f>
        <x:v>0</x:v>
      </x:c>
      <x:c r="K66" s="112" t="n">
        <x:f>IF(AND(K$3&gt;=$F66,K$3&lt;EDATE($F66,$E66)),$G66,0)</x:f>
        <x:v>0</x:v>
      </x:c>
      <x:c r="L66" s="112" t="n">
        <x:f>IF(AND(L$3&gt;=$F66,L$3&lt;EDATE($F66,$E66)),$G66,0)</x:f>
        <x:v>0</x:v>
      </x:c>
      <x:c r="M66" s="112" t="n">
        <x:f>IF(AND(M$3&gt;=$F66,M$3&lt;EDATE($F66,$E66)),$G66,0)</x:f>
        <x:v>0</x:v>
      </x:c>
      <x:c r="N66" s="112" t="n">
        <x:f>IF(AND(N$3&gt;=$F66,N$3&lt;EDATE($F66,$E66)),$G66,0)</x:f>
        <x:v>0</x:v>
      </x:c>
      <x:c r="O66" s="112" t="n">
        <x:f>IF(AND(O$3&gt;=$F66,O$3&lt;EDATE($F66,$E66)),$G66,0)</x:f>
        <x:v>0</x:v>
      </x:c>
      <x:c r="P66" s="112" t="n">
        <x:f>IF(AND(P$3&gt;=$F66,P$3&lt;EDATE($F66,$E66)),$G66,0)</x:f>
        <x:v>0</x:v>
      </x:c>
      <x:c r="Q66" s="112" t="n">
        <x:f>IF(AND(Q$3&gt;=$F66,Q$3&lt;EDATE($F66,$E66)),$G66,0)</x:f>
        <x:v>0</x:v>
      </x:c>
      <x:c r="R66" s="112" t="n">
        <x:f>IF(AND(R$3&gt;=$F66,R$3&lt;EDATE($F66,$E66)),$G66,0)</x:f>
        <x:v>0</x:v>
      </x:c>
      <x:c r="S66" s="112" t="n">
        <x:f>IF(AND(S$3&gt;=$F66,S$3&lt;EDATE($F66,$E66)),$G66,0)</x:f>
        <x:v>0</x:v>
      </x:c>
      <x:c r="T66" s="112" t="n">
        <x:f>IF(AND(T$3&gt;=$F66,T$3&lt;EDATE($F66,$E66)),$G66,0)</x:f>
        <x:v>0</x:v>
      </x:c>
      <x:c r="U66" s="112" t="n">
        <x:f>IF(AND(U$3&gt;=$F66,U$3&lt;EDATE($F66,$E66)),$G66,0)</x:f>
        <x:v>0</x:v>
      </x:c>
      <x:c r="V66" s="112" t="n">
        <x:f>IF(AND(V$3&gt;=$F66,V$3&lt;EDATE($F66,$E66)),$G66,0)</x:f>
        <x:v>0</x:v>
      </x:c>
      <x:c r="W66" s="112" t="n">
        <x:f>IF(AND(W$3&gt;=$F66,W$3&lt;EDATE($F66,$E66)),$G66,0)</x:f>
        <x:v>0</x:v>
      </x:c>
      <x:c r="X66" s="112" t="n">
        <x:f>IF(AND(X$3&gt;=$F66,X$3&lt;EDATE($F66,$E66)),$G66,0)</x:f>
        <x:v>0</x:v>
      </x:c>
      <x:c r="Y66" s="112" t="n">
        <x:f>IF(AND(Y$3&gt;=$F66,Y$3&lt;EDATE($F66,$E66)),$G66,0)</x:f>
        <x:v>0</x:v>
      </x:c>
      <x:c r="Z66" s="112" t="n">
        <x:f>IF(AND(Z$3&gt;=$F66,Z$3&lt;EDATE($F66,$E66)),$G66,0)</x:f>
        <x:v>0</x:v>
      </x:c>
      <x:c r="AA66" s="112" t="n">
        <x:f>IF(AND(AA$3&gt;=$F66,AA$3&lt;EDATE($F66,$E66)),$G66,0)</x:f>
        <x:v>0</x:v>
      </x:c>
      <x:c r="AB66" s="112" t="n">
        <x:f>IF(AND(AB$3&gt;=$F66,AB$3&lt;EDATE($F66,$E66)),$G66,0)</x:f>
        <x:v>0</x:v>
      </x:c>
      <x:c r="AC66" s="112" t="n">
        <x:f>IF(AND(AC$3&gt;=$F66,AC$3&lt;EDATE($F66,$E66)),$G66,0)</x:f>
        <x:v>0</x:v>
      </x:c>
      <x:c r="AD66" s="112" t="n">
        <x:f>IF(AND(AD$3&gt;=$F66,AD$3&lt;EDATE($F66,$E66)),$G66,0)</x:f>
        <x:v>0</x:v>
      </x:c>
      <x:c r="AE66" s="112" t="n">
        <x:f>IF(AND(AE$3&gt;=$F66,AE$3&lt;EDATE($F66,$E66)),$G66,0)</x:f>
        <x:v>0</x:v>
      </x:c>
      <x:c r="AF66" s="112" t="n">
        <x:f>IF(AND(AF$3&gt;=$F66,AF$3&lt;EDATE($F66,$E66)),$G66,0)</x:f>
        <x:v>0</x:v>
      </x:c>
      <x:c r="AG66" s="112" t="n">
        <x:f>IF(AND(AG$3&gt;=$F66,AG$3&lt;EDATE($F66,$E66)),$G66,0)</x:f>
        <x:v>0</x:v>
      </x:c>
    </x:row>
    <x:row r="67">
      <x:c r="A67" s="107"/>
      <x:c r="B67" s="107"/>
      <x:c r="C67" s="107"/>
      <x:c r="D67" s="108"/>
      <x:c r="E67" s="108"/>
      <x:c r="F67" s="106"/>
      <x:c r="G67" s="112" t="n">
        <x:f>IFERROR(D67/E67,0)</x:f>
        <x:v>0</x:v>
      </x:c>
      <x:c r="H67" s="107"/>
      <x:c r="I67" s="107"/>
      <x:c r="J67" s="112" t="n">
        <x:f>IF(AND(J$3&gt;=$F67,J$3&lt;EDATE($F67,$E67)),$G67,0)</x:f>
        <x:v>0</x:v>
      </x:c>
      <x:c r="K67" s="112" t="n">
        <x:f>IF(AND(K$3&gt;=$F67,K$3&lt;EDATE($F67,$E67)),$G67,0)</x:f>
        <x:v>0</x:v>
      </x:c>
      <x:c r="L67" s="112" t="n">
        <x:f>IF(AND(L$3&gt;=$F67,L$3&lt;EDATE($F67,$E67)),$G67,0)</x:f>
        <x:v>0</x:v>
      </x:c>
      <x:c r="M67" s="112" t="n">
        <x:f>IF(AND(M$3&gt;=$F67,M$3&lt;EDATE($F67,$E67)),$G67,0)</x:f>
        <x:v>0</x:v>
      </x:c>
      <x:c r="N67" s="112" t="n">
        <x:f>IF(AND(N$3&gt;=$F67,N$3&lt;EDATE($F67,$E67)),$G67,0)</x:f>
        <x:v>0</x:v>
      </x:c>
      <x:c r="O67" s="112" t="n">
        <x:f>IF(AND(O$3&gt;=$F67,O$3&lt;EDATE($F67,$E67)),$G67,0)</x:f>
        <x:v>0</x:v>
      </x:c>
      <x:c r="P67" s="112" t="n">
        <x:f>IF(AND(P$3&gt;=$F67,P$3&lt;EDATE($F67,$E67)),$G67,0)</x:f>
        <x:v>0</x:v>
      </x:c>
      <x:c r="Q67" s="112" t="n">
        <x:f>IF(AND(Q$3&gt;=$F67,Q$3&lt;EDATE($F67,$E67)),$G67,0)</x:f>
        <x:v>0</x:v>
      </x:c>
      <x:c r="R67" s="112" t="n">
        <x:f>IF(AND(R$3&gt;=$F67,R$3&lt;EDATE($F67,$E67)),$G67,0)</x:f>
        <x:v>0</x:v>
      </x:c>
      <x:c r="S67" s="112" t="n">
        <x:f>IF(AND(S$3&gt;=$F67,S$3&lt;EDATE($F67,$E67)),$G67,0)</x:f>
        <x:v>0</x:v>
      </x:c>
      <x:c r="T67" s="112" t="n">
        <x:f>IF(AND(T$3&gt;=$F67,T$3&lt;EDATE($F67,$E67)),$G67,0)</x:f>
        <x:v>0</x:v>
      </x:c>
      <x:c r="U67" s="112" t="n">
        <x:f>IF(AND(U$3&gt;=$F67,U$3&lt;EDATE($F67,$E67)),$G67,0)</x:f>
        <x:v>0</x:v>
      </x:c>
      <x:c r="V67" s="112" t="n">
        <x:f>IF(AND(V$3&gt;=$F67,V$3&lt;EDATE($F67,$E67)),$G67,0)</x:f>
        <x:v>0</x:v>
      </x:c>
      <x:c r="W67" s="112" t="n">
        <x:f>IF(AND(W$3&gt;=$F67,W$3&lt;EDATE($F67,$E67)),$G67,0)</x:f>
        <x:v>0</x:v>
      </x:c>
      <x:c r="X67" s="112" t="n">
        <x:f>IF(AND(X$3&gt;=$F67,X$3&lt;EDATE($F67,$E67)),$G67,0)</x:f>
        <x:v>0</x:v>
      </x:c>
      <x:c r="Y67" s="112" t="n">
        <x:f>IF(AND(Y$3&gt;=$F67,Y$3&lt;EDATE($F67,$E67)),$G67,0)</x:f>
        <x:v>0</x:v>
      </x:c>
      <x:c r="Z67" s="112" t="n">
        <x:f>IF(AND(Z$3&gt;=$F67,Z$3&lt;EDATE($F67,$E67)),$G67,0)</x:f>
        <x:v>0</x:v>
      </x:c>
      <x:c r="AA67" s="112" t="n">
        <x:f>IF(AND(AA$3&gt;=$F67,AA$3&lt;EDATE($F67,$E67)),$G67,0)</x:f>
        <x:v>0</x:v>
      </x:c>
      <x:c r="AB67" s="112" t="n">
        <x:f>IF(AND(AB$3&gt;=$F67,AB$3&lt;EDATE($F67,$E67)),$G67,0)</x:f>
        <x:v>0</x:v>
      </x:c>
      <x:c r="AC67" s="112" t="n">
        <x:f>IF(AND(AC$3&gt;=$F67,AC$3&lt;EDATE($F67,$E67)),$G67,0)</x:f>
        <x:v>0</x:v>
      </x:c>
      <x:c r="AD67" s="112" t="n">
        <x:f>IF(AND(AD$3&gt;=$F67,AD$3&lt;EDATE($F67,$E67)),$G67,0)</x:f>
        <x:v>0</x:v>
      </x:c>
      <x:c r="AE67" s="112" t="n">
        <x:f>IF(AND(AE$3&gt;=$F67,AE$3&lt;EDATE($F67,$E67)),$G67,0)</x:f>
        <x:v>0</x:v>
      </x:c>
      <x:c r="AF67" s="112" t="n">
        <x:f>IF(AND(AF$3&gt;=$F67,AF$3&lt;EDATE($F67,$E67)),$G67,0)</x:f>
        <x:v>0</x:v>
      </x:c>
      <x:c r="AG67" s="112" t="n">
        <x:f>IF(AND(AG$3&gt;=$F67,AG$3&lt;EDATE($F67,$E67)),$G67,0)</x:f>
        <x:v>0</x:v>
      </x:c>
    </x:row>
    <x:row r="68">
      <x:c r="A68" s="107"/>
      <x:c r="B68" s="107"/>
      <x:c r="C68" s="107"/>
      <x:c r="D68" s="108"/>
      <x:c r="E68" s="108"/>
      <x:c r="F68" s="106"/>
      <x:c r="G68" s="112" t="n">
        <x:f>IFERROR(D68/E68,0)</x:f>
        <x:v>0</x:v>
      </x:c>
      <x:c r="H68" s="107"/>
      <x:c r="I68" s="107"/>
      <x:c r="J68" s="112" t="n">
        <x:f>IF(AND(J$3&gt;=$F68,J$3&lt;EDATE($F68,$E68)),$G68,0)</x:f>
        <x:v>0</x:v>
      </x:c>
      <x:c r="K68" s="112" t="n">
        <x:f>IF(AND(K$3&gt;=$F68,K$3&lt;EDATE($F68,$E68)),$G68,0)</x:f>
        <x:v>0</x:v>
      </x:c>
      <x:c r="L68" s="112" t="n">
        <x:f>IF(AND(L$3&gt;=$F68,L$3&lt;EDATE($F68,$E68)),$G68,0)</x:f>
        <x:v>0</x:v>
      </x:c>
      <x:c r="M68" s="112" t="n">
        <x:f>IF(AND(M$3&gt;=$F68,M$3&lt;EDATE($F68,$E68)),$G68,0)</x:f>
        <x:v>0</x:v>
      </x:c>
      <x:c r="N68" s="112" t="n">
        <x:f>IF(AND(N$3&gt;=$F68,N$3&lt;EDATE($F68,$E68)),$G68,0)</x:f>
        <x:v>0</x:v>
      </x:c>
      <x:c r="O68" s="112" t="n">
        <x:f>IF(AND(O$3&gt;=$F68,O$3&lt;EDATE($F68,$E68)),$G68,0)</x:f>
        <x:v>0</x:v>
      </x:c>
      <x:c r="P68" s="112" t="n">
        <x:f>IF(AND(P$3&gt;=$F68,P$3&lt;EDATE($F68,$E68)),$G68,0)</x:f>
        <x:v>0</x:v>
      </x:c>
      <x:c r="Q68" s="112" t="n">
        <x:f>IF(AND(Q$3&gt;=$F68,Q$3&lt;EDATE($F68,$E68)),$G68,0)</x:f>
        <x:v>0</x:v>
      </x:c>
      <x:c r="R68" s="112" t="n">
        <x:f>IF(AND(R$3&gt;=$F68,R$3&lt;EDATE($F68,$E68)),$G68,0)</x:f>
        <x:v>0</x:v>
      </x:c>
      <x:c r="S68" s="112" t="n">
        <x:f>IF(AND(S$3&gt;=$F68,S$3&lt;EDATE($F68,$E68)),$G68,0)</x:f>
        <x:v>0</x:v>
      </x:c>
      <x:c r="T68" s="112" t="n">
        <x:f>IF(AND(T$3&gt;=$F68,T$3&lt;EDATE($F68,$E68)),$G68,0)</x:f>
        <x:v>0</x:v>
      </x:c>
      <x:c r="U68" s="112" t="n">
        <x:f>IF(AND(U$3&gt;=$F68,U$3&lt;EDATE($F68,$E68)),$G68,0)</x:f>
        <x:v>0</x:v>
      </x:c>
      <x:c r="V68" s="112" t="n">
        <x:f>IF(AND(V$3&gt;=$F68,V$3&lt;EDATE($F68,$E68)),$G68,0)</x:f>
        <x:v>0</x:v>
      </x:c>
      <x:c r="W68" s="112" t="n">
        <x:f>IF(AND(W$3&gt;=$F68,W$3&lt;EDATE($F68,$E68)),$G68,0)</x:f>
        <x:v>0</x:v>
      </x:c>
      <x:c r="X68" s="112" t="n">
        <x:f>IF(AND(X$3&gt;=$F68,X$3&lt;EDATE($F68,$E68)),$G68,0)</x:f>
        <x:v>0</x:v>
      </x:c>
      <x:c r="Y68" s="112" t="n">
        <x:f>IF(AND(Y$3&gt;=$F68,Y$3&lt;EDATE($F68,$E68)),$G68,0)</x:f>
        <x:v>0</x:v>
      </x:c>
      <x:c r="Z68" s="112" t="n">
        <x:f>IF(AND(Z$3&gt;=$F68,Z$3&lt;EDATE($F68,$E68)),$G68,0)</x:f>
        <x:v>0</x:v>
      </x:c>
      <x:c r="AA68" s="112" t="n">
        <x:f>IF(AND(AA$3&gt;=$F68,AA$3&lt;EDATE($F68,$E68)),$G68,0)</x:f>
        <x:v>0</x:v>
      </x:c>
      <x:c r="AB68" s="112" t="n">
        <x:f>IF(AND(AB$3&gt;=$F68,AB$3&lt;EDATE($F68,$E68)),$G68,0)</x:f>
        <x:v>0</x:v>
      </x:c>
      <x:c r="AC68" s="112" t="n">
        <x:f>IF(AND(AC$3&gt;=$F68,AC$3&lt;EDATE($F68,$E68)),$G68,0)</x:f>
        <x:v>0</x:v>
      </x:c>
      <x:c r="AD68" s="112" t="n">
        <x:f>IF(AND(AD$3&gt;=$F68,AD$3&lt;EDATE($F68,$E68)),$G68,0)</x:f>
        <x:v>0</x:v>
      </x:c>
      <x:c r="AE68" s="112" t="n">
        <x:f>IF(AND(AE$3&gt;=$F68,AE$3&lt;EDATE($F68,$E68)),$G68,0)</x:f>
        <x:v>0</x:v>
      </x:c>
      <x:c r="AF68" s="112" t="n">
        <x:f>IF(AND(AF$3&gt;=$F68,AF$3&lt;EDATE($F68,$E68)),$G68,0)</x:f>
        <x:v>0</x:v>
      </x:c>
      <x:c r="AG68" s="112" t="n">
        <x:f>IF(AND(AG$3&gt;=$F68,AG$3&lt;EDATE($F68,$E68)),$G68,0)</x:f>
        <x:v>0</x:v>
      </x:c>
    </x:row>
    <x:row r="69">
      <x:c r="A69" s="107"/>
      <x:c r="B69" s="107"/>
      <x:c r="C69" s="107"/>
      <x:c r="D69" s="108"/>
      <x:c r="E69" s="108"/>
      <x:c r="F69" s="106"/>
      <x:c r="G69" s="112" t="n">
        <x:f>IFERROR(D69/E69,0)</x:f>
        <x:v>0</x:v>
      </x:c>
      <x:c r="H69" s="107"/>
      <x:c r="I69" s="107"/>
      <x:c r="J69" s="112" t="n">
        <x:f>IF(AND(J$3&gt;=$F69,J$3&lt;EDATE($F69,$E69)),$G69,0)</x:f>
        <x:v>0</x:v>
      </x:c>
      <x:c r="K69" s="112" t="n">
        <x:f>IF(AND(K$3&gt;=$F69,K$3&lt;EDATE($F69,$E69)),$G69,0)</x:f>
        <x:v>0</x:v>
      </x:c>
      <x:c r="L69" s="112" t="n">
        <x:f>IF(AND(L$3&gt;=$F69,L$3&lt;EDATE($F69,$E69)),$G69,0)</x:f>
        <x:v>0</x:v>
      </x:c>
      <x:c r="M69" s="112" t="n">
        <x:f>IF(AND(M$3&gt;=$F69,M$3&lt;EDATE($F69,$E69)),$G69,0)</x:f>
        <x:v>0</x:v>
      </x:c>
      <x:c r="N69" s="112" t="n">
        <x:f>IF(AND(N$3&gt;=$F69,N$3&lt;EDATE($F69,$E69)),$G69,0)</x:f>
        <x:v>0</x:v>
      </x:c>
      <x:c r="O69" s="112" t="n">
        <x:f>IF(AND(O$3&gt;=$F69,O$3&lt;EDATE($F69,$E69)),$G69,0)</x:f>
        <x:v>0</x:v>
      </x:c>
      <x:c r="P69" s="112" t="n">
        <x:f>IF(AND(P$3&gt;=$F69,P$3&lt;EDATE($F69,$E69)),$G69,0)</x:f>
        <x:v>0</x:v>
      </x:c>
      <x:c r="Q69" s="112" t="n">
        <x:f>IF(AND(Q$3&gt;=$F69,Q$3&lt;EDATE($F69,$E69)),$G69,0)</x:f>
        <x:v>0</x:v>
      </x:c>
      <x:c r="R69" s="112" t="n">
        <x:f>IF(AND(R$3&gt;=$F69,R$3&lt;EDATE($F69,$E69)),$G69,0)</x:f>
        <x:v>0</x:v>
      </x:c>
      <x:c r="S69" s="112" t="n">
        <x:f>IF(AND(S$3&gt;=$F69,S$3&lt;EDATE($F69,$E69)),$G69,0)</x:f>
        <x:v>0</x:v>
      </x:c>
      <x:c r="T69" s="112" t="n">
        <x:f>IF(AND(T$3&gt;=$F69,T$3&lt;EDATE($F69,$E69)),$G69,0)</x:f>
        <x:v>0</x:v>
      </x:c>
      <x:c r="U69" s="112" t="n">
        <x:f>IF(AND(U$3&gt;=$F69,U$3&lt;EDATE($F69,$E69)),$G69,0)</x:f>
        <x:v>0</x:v>
      </x:c>
      <x:c r="V69" s="112" t="n">
        <x:f>IF(AND(V$3&gt;=$F69,V$3&lt;EDATE($F69,$E69)),$G69,0)</x:f>
        <x:v>0</x:v>
      </x:c>
      <x:c r="W69" s="112" t="n">
        <x:f>IF(AND(W$3&gt;=$F69,W$3&lt;EDATE($F69,$E69)),$G69,0)</x:f>
        <x:v>0</x:v>
      </x:c>
      <x:c r="X69" s="112" t="n">
        <x:f>IF(AND(X$3&gt;=$F69,X$3&lt;EDATE($F69,$E69)),$G69,0)</x:f>
        <x:v>0</x:v>
      </x:c>
      <x:c r="Y69" s="112" t="n">
        <x:f>IF(AND(Y$3&gt;=$F69,Y$3&lt;EDATE($F69,$E69)),$G69,0)</x:f>
        <x:v>0</x:v>
      </x:c>
      <x:c r="Z69" s="112" t="n">
        <x:f>IF(AND(Z$3&gt;=$F69,Z$3&lt;EDATE($F69,$E69)),$G69,0)</x:f>
        <x:v>0</x:v>
      </x:c>
      <x:c r="AA69" s="112" t="n">
        <x:f>IF(AND(AA$3&gt;=$F69,AA$3&lt;EDATE($F69,$E69)),$G69,0)</x:f>
        <x:v>0</x:v>
      </x:c>
      <x:c r="AB69" s="112" t="n">
        <x:f>IF(AND(AB$3&gt;=$F69,AB$3&lt;EDATE($F69,$E69)),$G69,0)</x:f>
        <x:v>0</x:v>
      </x:c>
      <x:c r="AC69" s="112" t="n">
        <x:f>IF(AND(AC$3&gt;=$F69,AC$3&lt;EDATE($F69,$E69)),$G69,0)</x:f>
        <x:v>0</x:v>
      </x:c>
      <x:c r="AD69" s="112" t="n">
        <x:f>IF(AND(AD$3&gt;=$F69,AD$3&lt;EDATE($F69,$E69)),$G69,0)</x:f>
        <x:v>0</x:v>
      </x:c>
      <x:c r="AE69" s="112" t="n">
        <x:f>IF(AND(AE$3&gt;=$F69,AE$3&lt;EDATE($F69,$E69)),$G69,0)</x:f>
        <x:v>0</x:v>
      </x:c>
      <x:c r="AF69" s="112" t="n">
        <x:f>IF(AND(AF$3&gt;=$F69,AF$3&lt;EDATE($F69,$E69)),$G69,0)</x:f>
        <x:v>0</x:v>
      </x:c>
      <x:c r="AG69" s="112" t="n">
        <x:f>IF(AND(AG$3&gt;=$F69,AG$3&lt;EDATE($F69,$E69)),$G69,0)</x:f>
        <x:v>0</x:v>
      </x:c>
    </x:row>
    <x:row r="70">
      <x:c r="A70" s="107"/>
      <x:c r="B70" s="107"/>
      <x:c r="C70" s="107"/>
      <x:c r="D70" s="108"/>
      <x:c r="E70" s="108"/>
      <x:c r="F70" s="106"/>
      <x:c r="G70" s="112" t="n">
        <x:f>IFERROR(D70/E70,0)</x:f>
        <x:v>0</x:v>
      </x:c>
      <x:c r="H70" s="107"/>
      <x:c r="I70" s="107"/>
      <x:c r="J70" s="112" t="n">
        <x:f>IF(AND(J$3&gt;=$F70,J$3&lt;EDATE($F70,$E70)),$G70,0)</x:f>
        <x:v>0</x:v>
      </x:c>
      <x:c r="K70" s="112" t="n">
        <x:f>IF(AND(K$3&gt;=$F70,K$3&lt;EDATE($F70,$E70)),$G70,0)</x:f>
        <x:v>0</x:v>
      </x:c>
      <x:c r="L70" s="112" t="n">
        <x:f>IF(AND(L$3&gt;=$F70,L$3&lt;EDATE($F70,$E70)),$G70,0)</x:f>
        <x:v>0</x:v>
      </x:c>
      <x:c r="M70" s="112" t="n">
        <x:f>IF(AND(M$3&gt;=$F70,M$3&lt;EDATE($F70,$E70)),$G70,0)</x:f>
        <x:v>0</x:v>
      </x:c>
      <x:c r="N70" s="112" t="n">
        <x:f>IF(AND(N$3&gt;=$F70,N$3&lt;EDATE($F70,$E70)),$G70,0)</x:f>
        <x:v>0</x:v>
      </x:c>
      <x:c r="O70" s="112" t="n">
        <x:f>IF(AND(O$3&gt;=$F70,O$3&lt;EDATE($F70,$E70)),$G70,0)</x:f>
        <x:v>0</x:v>
      </x:c>
      <x:c r="P70" s="112" t="n">
        <x:f>IF(AND(P$3&gt;=$F70,P$3&lt;EDATE($F70,$E70)),$G70,0)</x:f>
        <x:v>0</x:v>
      </x:c>
      <x:c r="Q70" s="112" t="n">
        <x:f>IF(AND(Q$3&gt;=$F70,Q$3&lt;EDATE($F70,$E70)),$G70,0)</x:f>
        <x:v>0</x:v>
      </x:c>
      <x:c r="R70" s="112" t="n">
        <x:f>IF(AND(R$3&gt;=$F70,R$3&lt;EDATE($F70,$E70)),$G70,0)</x:f>
        <x:v>0</x:v>
      </x:c>
      <x:c r="S70" s="112" t="n">
        <x:f>IF(AND(S$3&gt;=$F70,S$3&lt;EDATE($F70,$E70)),$G70,0)</x:f>
        <x:v>0</x:v>
      </x:c>
      <x:c r="T70" s="112" t="n">
        <x:f>IF(AND(T$3&gt;=$F70,T$3&lt;EDATE($F70,$E70)),$G70,0)</x:f>
        <x:v>0</x:v>
      </x:c>
      <x:c r="U70" s="112" t="n">
        <x:f>IF(AND(U$3&gt;=$F70,U$3&lt;EDATE($F70,$E70)),$G70,0)</x:f>
        <x:v>0</x:v>
      </x:c>
      <x:c r="V70" s="112" t="n">
        <x:f>IF(AND(V$3&gt;=$F70,V$3&lt;EDATE($F70,$E70)),$G70,0)</x:f>
        <x:v>0</x:v>
      </x:c>
      <x:c r="W70" s="112" t="n">
        <x:f>IF(AND(W$3&gt;=$F70,W$3&lt;EDATE($F70,$E70)),$G70,0)</x:f>
        <x:v>0</x:v>
      </x:c>
      <x:c r="X70" s="112" t="n">
        <x:f>IF(AND(X$3&gt;=$F70,X$3&lt;EDATE($F70,$E70)),$G70,0)</x:f>
        <x:v>0</x:v>
      </x:c>
      <x:c r="Y70" s="112" t="n">
        <x:f>IF(AND(Y$3&gt;=$F70,Y$3&lt;EDATE($F70,$E70)),$G70,0)</x:f>
        <x:v>0</x:v>
      </x:c>
      <x:c r="Z70" s="112" t="n">
        <x:f>IF(AND(Z$3&gt;=$F70,Z$3&lt;EDATE($F70,$E70)),$G70,0)</x:f>
        <x:v>0</x:v>
      </x:c>
      <x:c r="AA70" s="112" t="n">
        <x:f>IF(AND(AA$3&gt;=$F70,AA$3&lt;EDATE($F70,$E70)),$G70,0)</x:f>
        <x:v>0</x:v>
      </x:c>
      <x:c r="AB70" s="112" t="n">
        <x:f>IF(AND(AB$3&gt;=$F70,AB$3&lt;EDATE($F70,$E70)),$G70,0)</x:f>
        <x:v>0</x:v>
      </x:c>
      <x:c r="AC70" s="112" t="n">
        <x:f>IF(AND(AC$3&gt;=$F70,AC$3&lt;EDATE($F70,$E70)),$G70,0)</x:f>
        <x:v>0</x:v>
      </x:c>
      <x:c r="AD70" s="112" t="n">
        <x:f>IF(AND(AD$3&gt;=$F70,AD$3&lt;EDATE($F70,$E70)),$G70,0)</x:f>
        <x:v>0</x:v>
      </x:c>
      <x:c r="AE70" s="112" t="n">
        <x:f>IF(AND(AE$3&gt;=$F70,AE$3&lt;EDATE($F70,$E70)),$G70,0)</x:f>
        <x:v>0</x:v>
      </x:c>
      <x:c r="AF70" s="112" t="n">
        <x:f>IF(AND(AF$3&gt;=$F70,AF$3&lt;EDATE($F70,$E70)),$G70,0)</x:f>
        <x:v>0</x:v>
      </x:c>
      <x:c r="AG70" s="112" t="n">
        <x:f>IF(AND(AG$3&gt;=$F70,AG$3&lt;EDATE($F70,$E70)),$G70,0)</x:f>
        <x:v>0</x:v>
      </x:c>
    </x:row>
    <x:row r="71">
      <x:c r="A71" s="107"/>
      <x:c r="B71" s="107"/>
      <x:c r="C71" s="107"/>
      <x:c r="D71" s="108"/>
      <x:c r="E71" s="108"/>
      <x:c r="F71" s="106"/>
      <x:c r="G71" s="112" t="n">
        <x:f>IFERROR(D71/E71,0)</x:f>
        <x:v>0</x:v>
      </x:c>
      <x:c r="H71" s="107"/>
      <x:c r="I71" s="107"/>
      <x:c r="J71" s="112" t="n">
        <x:f>IF(AND(J$3&gt;=$F71,J$3&lt;EDATE($F71,$E71)),$G71,0)</x:f>
        <x:v>0</x:v>
      </x:c>
      <x:c r="K71" s="112" t="n">
        <x:f>IF(AND(K$3&gt;=$F71,K$3&lt;EDATE($F71,$E71)),$G71,0)</x:f>
        <x:v>0</x:v>
      </x:c>
      <x:c r="L71" s="112" t="n">
        <x:f>IF(AND(L$3&gt;=$F71,L$3&lt;EDATE($F71,$E71)),$G71,0)</x:f>
        <x:v>0</x:v>
      </x:c>
      <x:c r="M71" s="112" t="n">
        <x:f>IF(AND(M$3&gt;=$F71,M$3&lt;EDATE($F71,$E71)),$G71,0)</x:f>
        <x:v>0</x:v>
      </x:c>
      <x:c r="N71" s="112" t="n">
        <x:f>IF(AND(N$3&gt;=$F71,N$3&lt;EDATE($F71,$E71)),$G71,0)</x:f>
        <x:v>0</x:v>
      </x:c>
      <x:c r="O71" s="112" t="n">
        <x:f>IF(AND(O$3&gt;=$F71,O$3&lt;EDATE($F71,$E71)),$G71,0)</x:f>
        <x:v>0</x:v>
      </x:c>
      <x:c r="P71" s="112" t="n">
        <x:f>IF(AND(P$3&gt;=$F71,P$3&lt;EDATE($F71,$E71)),$G71,0)</x:f>
        <x:v>0</x:v>
      </x:c>
      <x:c r="Q71" s="112" t="n">
        <x:f>IF(AND(Q$3&gt;=$F71,Q$3&lt;EDATE($F71,$E71)),$G71,0)</x:f>
        <x:v>0</x:v>
      </x:c>
      <x:c r="R71" s="112" t="n">
        <x:f>IF(AND(R$3&gt;=$F71,R$3&lt;EDATE($F71,$E71)),$G71,0)</x:f>
        <x:v>0</x:v>
      </x:c>
      <x:c r="S71" s="112" t="n">
        <x:f>IF(AND(S$3&gt;=$F71,S$3&lt;EDATE($F71,$E71)),$G71,0)</x:f>
        <x:v>0</x:v>
      </x:c>
      <x:c r="T71" s="112" t="n">
        <x:f>IF(AND(T$3&gt;=$F71,T$3&lt;EDATE($F71,$E71)),$G71,0)</x:f>
        <x:v>0</x:v>
      </x:c>
      <x:c r="U71" s="112" t="n">
        <x:f>IF(AND(U$3&gt;=$F71,U$3&lt;EDATE($F71,$E71)),$G71,0)</x:f>
        <x:v>0</x:v>
      </x:c>
      <x:c r="V71" s="112" t="n">
        <x:f>IF(AND(V$3&gt;=$F71,V$3&lt;EDATE($F71,$E71)),$G71,0)</x:f>
        <x:v>0</x:v>
      </x:c>
      <x:c r="W71" s="112" t="n">
        <x:f>IF(AND(W$3&gt;=$F71,W$3&lt;EDATE($F71,$E71)),$G71,0)</x:f>
        <x:v>0</x:v>
      </x:c>
      <x:c r="X71" s="112" t="n">
        <x:f>IF(AND(X$3&gt;=$F71,X$3&lt;EDATE($F71,$E71)),$G71,0)</x:f>
        <x:v>0</x:v>
      </x:c>
      <x:c r="Y71" s="112" t="n">
        <x:f>IF(AND(Y$3&gt;=$F71,Y$3&lt;EDATE($F71,$E71)),$G71,0)</x:f>
        <x:v>0</x:v>
      </x:c>
      <x:c r="Z71" s="112" t="n">
        <x:f>IF(AND(Z$3&gt;=$F71,Z$3&lt;EDATE($F71,$E71)),$G71,0)</x:f>
        <x:v>0</x:v>
      </x:c>
      <x:c r="AA71" s="112" t="n">
        <x:f>IF(AND(AA$3&gt;=$F71,AA$3&lt;EDATE($F71,$E71)),$G71,0)</x:f>
        <x:v>0</x:v>
      </x:c>
      <x:c r="AB71" s="112" t="n">
        <x:f>IF(AND(AB$3&gt;=$F71,AB$3&lt;EDATE($F71,$E71)),$G71,0)</x:f>
        <x:v>0</x:v>
      </x:c>
      <x:c r="AC71" s="112" t="n">
        <x:f>IF(AND(AC$3&gt;=$F71,AC$3&lt;EDATE($F71,$E71)),$G71,0)</x:f>
        <x:v>0</x:v>
      </x:c>
      <x:c r="AD71" s="112" t="n">
        <x:f>IF(AND(AD$3&gt;=$F71,AD$3&lt;EDATE($F71,$E71)),$G71,0)</x:f>
        <x:v>0</x:v>
      </x:c>
      <x:c r="AE71" s="112" t="n">
        <x:f>IF(AND(AE$3&gt;=$F71,AE$3&lt;EDATE($F71,$E71)),$G71,0)</x:f>
        <x:v>0</x:v>
      </x:c>
      <x:c r="AF71" s="112" t="n">
        <x:f>IF(AND(AF$3&gt;=$F71,AF$3&lt;EDATE($F71,$E71)),$G71,0)</x:f>
        <x:v>0</x:v>
      </x:c>
      <x:c r="AG71" s="112" t="n">
        <x:f>IF(AND(AG$3&gt;=$F71,AG$3&lt;EDATE($F71,$E71)),$G71,0)</x:f>
        <x:v>0</x:v>
      </x:c>
    </x:row>
    <x:row r="72">
      <x:c r="A72" s="107"/>
      <x:c r="B72" s="107"/>
      <x:c r="C72" s="107"/>
      <x:c r="D72" s="108"/>
      <x:c r="E72" s="108"/>
      <x:c r="F72" s="106"/>
      <x:c r="G72" s="112" t="n">
        <x:f>IFERROR(D72/E72,0)</x:f>
        <x:v>0</x:v>
      </x:c>
      <x:c r="H72" s="107"/>
      <x:c r="I72" s="107"/>
      <x:c r="J72" s="112" t="n">
        <x:f>IF(AND(J$3&gt;=$F72,J$3&lt;EDATE($F72,$E72)),$G72,0)</x:f>
        <x:v>0</x:v>
      </x:c>
      <x:c r="K72" s="112" t="n">
        <x:f>IF(AND(K$3&gt;=$F72,K$3&lt;EDATE($F72,$E72)),$G72,0)</x:f>
        <x:v>0</x:v>
      </x:c>
      <x:c r="L72" s="112" t="n">
        <x:f>IF(AND(L$3&gt;=$F72,L$3&lt;EDATE($F72,$E72)),$G72,0)</x:f>
        <x:v>0</x:v>
      </x:c>
      <x:c r="M72" s="112" t="n">
        <x:f>IF(AND(M$3&gt;=$F72,M$3&lt;EDATE($F72,$E72)),$G72,0)</x:f>
        <x:v>0</x:v>
      </x:c>
      <x:c r="N72" s="112" t="n">
        <x:f>IF(AND(N$3&gt;=$F72,N$3&lt;EDATE($F72,$E72)),$G72,0)</x:f>
        <x:v>0</x:v>
      </x:c>
      <x:c r="O72" s="112" t="n">
        <x:f>IF(AND(O$3&gt;=$F72,O$3&lt;EDATE($F72,$E72)),$G72,0)</x:f>
        <x:v>0</x:v>
      </x:c>
      <x:c r="P72" s="112" t="n">
        <x:f>IF(AND(P$3&gt;=$F72,P$3&lt;EDATE($F72,$E72)),$G72,0)</x:f>
        <x:v>0</x:v>
      </x:c>
      <x:c r="Q72" s="112" t="n">
        <x:f>IF(AND(Q$3&gt;=$F72,Q$3&lt;EDATE($F72,$E72)),$G72,0)</x:f>
        <x:v>0</x:v>
      </x:c>
      <x:c r="R72" s="112" t="n">
        <x:f>IF(AND(R$3&gt;=$F72,R$3&lt;EDATE($F72,$E72)),$G72,0)</x:f>
        <x:v>0</x:v>
      </x:c>
      <x:c r="S72" s="112" t="n">
        <x:f>IF(AND(S$3&gt;=$F72,S$3&lt;EDATE($F72,$E72)),$G72,0)</x:f>
        <x:v>0</x:v>
      </x:c>
      <x:c r="T72" s="112" t="n">
        <x:f>IF(AND(T$3&gt;=$F72,T$3&lt;EDATE($F72,$E72)),$G72,0)</x:f>
        <x:v>0</x:v>
      </x:c>
      <x:c r="U72" s="112" t="n">
        <x:f>IF(AND(U$3&gt;=$F72,U$3&lt;EDATE($F72,$E72)),$G72,0)</x:f>
        <x:v>0</x:v>
      </x:c>
      <x:c r="V72" s="112" t="n">
        <x:f>IF(AND(V$3&gt;=$F72,V$3&lt;EDATE($F72,$E72)),$G72,0)</x:f>
        <x:v>0</x:v>
      </x:c>
      <x:c r="W72" s="112" t="n">
        <x:f>IF(AND(W$3&gt;=$F72,W$3&lt;EDATE($F72,$E72)),$G72,0)</x:f>
        <x:v>0</x:v>
      </x:c>
      <x:c r="X72" s="112" t="n">
        <x:f>IF(AND(X$3&gt;=$F72,X$3&lt;EDATE($F72,$E72)),$G72,0)</x:f>
        <x:v>0</x:v>
      </x:c>
      <x:c r="Y72" s="112" t="n">
        <x:f>IF(AND(Y$3&gt;=$F72,Y$3&lt;EDATE($F72,$E72)),$G72,0)</x:f>
        <x:v>0</x:v>
      </x:c>
      <x:c r="Z72" s="112" t="n">
        <x:f>IF(AND(Z$3&gt;=$F72,Z$3&lt;EDATE($F72,$E72)),$G72,0)</x:f>
        <x:v>0</x:v>
      </x:c>
      <x:c r="AA72" s="112" t="n">
        <x:f>IF(AND(AA$3&gt;=$F72,AA$3&lt;EDATE($F72,$E72)),$G72,0)</x:f>
        <x:v>0</x:v>
      </x:c>
      <x:c r="AB72" s="112" t="n">
        <x:f>IF(AND(AB$3&gt;=$F72,AB$3&lt;EDATE($F72,$E72)),$G72,0)</x:f>
        <x:v>0</x:v>
      </x:c>
      <x:c r="AC72" s="112" t="n">
        <x:f>IF(AND(AC$3&gt;=$F72,AC$3&lt;EDATE($F72,$E72)),$G72,0)</x:f>
        <x:v>0</x:v>
      </x:c>
      <x:c r="AD72" s="112" t="n">
        <x:f>IF(AND(AD$3&gt;=$F72,AD$3&lt;EDATE($F72,$E72)),$G72,0)</x:f>
        <x:v>0</x:v>
      </x:c>
      <x:c r="AE72" s="112" t="n">
        <x:f>IF(AND(AE$3&gt;=$F72,AE$3&lt;EDATE($F72,$E72)),$G72,0)</x:f>
        <x:v>0</x:v>
      </x:c>
      <x:c r="AF72" s="112" t="n">
        <x:f>IF(AND(AF$3&gt;=$F72,AF$3&lt;EDATE($F72,$E72)),$G72,0)</x:f>
        <x:v>0</x:v>
      </x:c>
      <x:c r="AG72" s="112" t="n">
        <x:f>IF(AND(AG$3&gt;=$F72,AG$3&lt;EDATE($F72,$E72)),$G72,0)</x:f>
        <x:v>0</x:v>
      </x:c>
    </x:row>
    <x:row r="73">
      <x:c r="A73" s="107"/>
      <x:c r="B73" s="107"/>
      <x:c r="C73" s="107"/>
      <x:c r="D73" s="108"/>
      <x:c r="E73" s="108"/>
      <x:c r="F73" s="106"/>
      <x:c r="G73" s="112" t="n">
        <x:f>IFERROR(D73/E73,0)</x:f>
        <x:v>0</x:v>
      </x:c>
      <x:c r="H73" s="107"/>
      <x:c r="I73" s="107"/>
      <x:c r="J73" s="112" t="n">
        <x:f>IF(AND(J$3&gt;=$F73,J$3&lt;EDATE($F73,$E73)),$G73,0)</x:f>
        <x:v>0</x:v>
      </x:c>
      <x:c r="K73" s="112" t="n">
        <x:f>IF(AND(K$3&gt;=$F73,K$3&lt;EDATE($F73,$E73)),$G73,0)</x:f>
        <x:v>0</x:v>
      </x:c>
      <x:c r="L73" s="112" t="n">
        <x:f>IF(AND(L$3&gt;=$F73,L$3&lt;EDATE($F73,$E73)),$G73,0)</x:f>
        <x:v>0</x:v>
      </x:c>
      <x:c r="M73" s="112" t="n">
        <x:f>IF(AND(M$3&gt;=$F73,M$3&lt;EDATE($F73,$E73)),$G73,0)</x:f>
        <x:v>0</x:v>
      </x:c>
      <x:c r="N73" s="112" t="n">
        <x:f>IF(AND(N$3&gt;=$F73,N$3&lt;EDATE($F73,$E73)),$G73,0)</x:f>
        <x:v>0</x:v>
      </x:c>
      <x:c r="O73" s="112" t="n">
        <x:f>IF(AND(O$3&gt;=$F73,O$3&lt;EDATE($F73,$E73)),$G73,0)</x:f>
        <x:v>0</x:v>
      </x:c>
      <x:c r="P73" s="112" t="n">
        <x:f>IF(AND(P$3&gt;=$F73,P$3&lt;EDATE($F73,$E73)),$G73,0)</x:f>
        <x:v>0</x:v>
      </x:c>
      <x:c r="Q73" s="112" t="n">
        <x:f>IF(AND(Q$3&gt;=$F73,Q$3&lt;EDATE($F73,$E73)),$G73,0)</x:f>
        <x:v>0</x:v>
      </x:c>
      <x:c r="R73" s="112" t="n">
        <x:f>IF(AND(R$3&gt;=$F73,R$3&lt;EDATE($F73,$E73)),$G73,0)</x:f>
        <x:v>0</x:v>
      </x:c>
      <x:c r="S73" s="112" t="n">
        <x:f>IF(AND(S$3&gt;=$F73,S$3&lt;EDATE($F73,$E73)),$G73,0)</x:f>
        <x:v>0</x:v>
      </x:c>
      <x:c r="T73" s="112" t="n">
        <x:f>IF(AND(T$3&gt;=$F73,T$3&lt;EDATE($F73,$E73)),$G73,0)</x:f>
        <x:v>0</x:v>
      </x:c>
      <x:c r="U73" s="112" t="n">
        <x:f>IF(AND(U$3&gt;=$F73,U$3&lt;EDATE($F73,$E73)),$G73,0)</x:f>
        <x:v>0</x:v>
      </x:c>
      <x:c r="V73" s="112" t="n">
        <x:f>IF(AND(V$3&gt;=$F73,V$3&lt;EDATE($F73,$E73)),$G73,0)</x:f>
        <x:v>0</x:v>
      </x:c>
      <x:c r="W73" s="112" t="n">
        <x:f>IF(AND(W$3&gt;=$F73,W$3&lt;EDATE($F73,$E73)),$G73,0)</x:f>
        <x:v>0</x:v>
      </x:c>
      <x:c r="X73" s="112" t="n">
        <x:f>IF(AND(X$3&gt;=$F73,X$3&lt;EDATE($F73,$E73)),$G73,0)</x:f>
        <x:v>0</x:v>
      </x:c>
      <x:c r="Y73" s="112" t="n">
        <x:f>IF(AND(Y$3&gt;=$F73,Y$3&lt;EDATE($F73,$E73)),$G73,0)</x:f>
        <x:v>0</x:v>
      </x:c>
      <x:c r="Z73" s="112" t="n">
        <x:f>IF(AND(Z$3&gt;=$F73,Z$3&lt;EDATE($F73,$E73)),$G73,0)</x:f>
        <x:v>0</x:v>
      </x:c>
      <x:c r="AA73" s="112" t="n">
        <x:f>IF(AND(AA$3&gt;=$F73,AA$3&lt;EDATE($F73,$E73)),$G73,0)</x:f>
        <x:v>0</x:v>
      </x:c>
      <x:c r="AB73" s="112" t="n">
        <x:f>IF(AND(AB$3&gt;=$F73,AB$3&lt;EDATE($F73,$E73)),$G73,0)</x:f>
        <x:v>0</x:v>
      </x:c>
      <x:c r="AC73" s="112" t="n">
        <x:f>IF(AND(AC$3&gt;=$F73,AC$3&lt;EDATE($F73,$E73)),$G73,0)</x:f>
        <x:v>0</x:v>
      </x:c>
      <x:c r="AD73" s="112" t="n">
        <x:f>IF(AND(AD$3&gt;=$F73,AD$3&lt;EDATE($F73,$E73)),$G73,0)</x:f>
        <x:v>0</x:v>
      </x:c>
      <x:c r="AE73" s="112" t="n">
        <x:f>IF(AND(AE$3&gt;=$F73,AE$3&lt;EDATE($F73,$E73)),$G73,0)</x:f>
        <x:v>0</x:v>
      </x:c>
      <x:c r="AF73" s="112" t="n">
        <x:f>IF(AND(AF$3&gt;=$F73,AF$3&lt;EDATE($F73,$E73)),$G73,0)</x:f>
        <x:v>0</x:v>
      </x:c>
      <x:c r="AG73" s="112" t="n">
        <x:f>IF(AND(AG$3&gt;=$F73,AG$3&lt;EDATE($F73,$E73)),$G73,0)</x:f>
        <x:v>0</x:v>
      </x:c>
    </x:row>
    <x:row r="74">
      <x:c r="A74" s="107"/>
      <x:c r="B74" s="107"/>
      <x:c r="C74" s="107"/>
      <x:c r="D74" s="108"/>
      <x:c r="E74" s="108"/>
      <x:c r="F74" s="106"/>
      <x:c r="G74" s="112" t="n">
        <x:f>IFERROR(D74/E74,0)</x:f>
        <x:v>0</x:v>
      </x:c>
      <x:c r="H74" s="107"/>
      <x:c r="I74" s="107"/>
      <x:c r="J74" s="112" t="n">
        <x:f>IF(AND(J$3&gt;=$F74,J$3&lt;EDATE($F74,$E74)),$G74,0)</x:f>
        <x:v>0</x:v>
      </x:c>
      <x:c r="K74" s="112" t="n">
        <x:f>IF(AND(K$3&gt;=$F74,K$3&lt;EDATE($F74,$E74)),$G74,0)</x:f>
        <x:v>0</x:v>
      </x:c>
      <x:c r="L74" s="112" t="n">
        <x:f>IF(AND(L$3&gt;=$F74,L$3&lt;EDATE($F74,$E74)),$G74,0)</x:f>
        <x:v>0</x:v>
      </x:c>
      <x:c r="M74" s="112" t="n">
        <x:f>IF(AND(M$3&gt;=$F74,M$3&lt;EDATE($F74,$E74)),$G74,0)</x:f>
        <x:v>0</x:v>
      </x:c>
      <x:c r="N74" s="112" t="n">
        <x:f>IF(AND(N$3&gt;=$F74,N$3&lt;EDATE($F74,$E74)),$G74,0)</x:f>
        <x:v>0</x:v>
      </x:c>
      <x:c r="O74" s="112" t="n">
        <x:f>IF(AND(O$3&gt;=$F74,O$3&lt;EDATE($F74,$E74)),$G74,0)</x:f>
        <x:v>0</x:v>
      </x:c>
      <x:c r="P74" s="112" t="n">
        <x:f>IF(AND(P$3&gt;=$F74,P$3&lt;EDATE($F74,$E74)),$G74,0)</x:f>
        <x:v>0</x:v>
      </x:c>
      <x:c r="Q74" s="112" t="n">
        <x:f>IF(AND(Q$3&gt;=$F74,Q$3&lt;EDATE($F74,$E74)),$G74,0)</x:f>
        <x:v>0</x:v>
      </x:c>
      <x:c r="R74" s="112" t="n">
        <x:f>IF(AND(R$3&gt;=$F74,R$3&lt;EDATE($F74,$E74)),$G74,0)</x:f>
        <x:v>0</x:v>
      </x:c>
      <x:c r="S74" s="112" t="n">
        <x:f>IF(AND(S$3&gt;=$F74,S$3&lt;EDATE($F74,$E74)),$G74,0)</x:f>
        <x:v>0</x:v>
      </x:c>
      <x:c r="T74" s="112" t="n">
        <x:f>IF(AND(T$3&gt;=$F74,T$3&lt;EDATE($F74,$E74)),$G74,0)</x:f>
        <x:v>0</x:v>
      </x:c>
      <x:c r="U74" s="112" t="n">
        <x:f>IF(AND(U$3&gt;=$F74,U$3&lt;EDATE($F74,$E74)),$G74,0)</x:f>
        <x:v>0</x:v>
      </x:c>
      <x:c r="V74" s="112" t="n">
        <x:f>IF(AND(V$3&gt;=$F74,V$3&lt;EDATE($F74,$E74)),$G74,0)</x:f>
        <x:v>0</x:v>
      </x:c>
      <x:c r="W74" s="112" t="n">
        <x:f>IF(AND(W$3&gt;=$F74,W$3&lt;EDATE($F74,$E74)),$G74,0)</x:f>
        <x:v>0</x:v>
      </x:c>
      <x:c r="X74" s="112" t="n">
        <x:f>IF(AND(X$3&gt;=$F74,X$3&lt;EDATE($F74,$E74)),$G74,0)</x:f>
        <x:v>0</x:v>
      </x:c>
      <x:c r="Y74" s="112" t="n">
        <x:f>IF(AND(Y$3&gt;=$F74,Y$3&lt;EDATE($F74,$E74)),$G74,0)</x:f>
        <x:v>0</x:v>
      </x:c>
      <x:c r="Z74" s="112" t="n">
        <x:f>IF(AND(Z$3&gt;=$F74,Z$3&lt;EDATE($F74,$E74)),$G74,0)</x:f>
        <x:v>0</x:v>
      </x:c>
      <x:c r="AA74" s="112" t="n">
        <x:f>IF(AND(AA$3&gt;=$F74,AA$3&lt;EDATE($F74,$E74)),$G74,0)</x:f>
        <x:v>0</x:v>
      </x:c>
      <x:c r="AB74" s="112" t="n">
        <x:f>IF(AND(AB$3&gt;=$F74,AB$3&lt;EDATE($F74,$E74)),$G74,0)</x:f>
        <x:v>0</x:v>
      </x:c>
      <x:c r="AC74" s="112" t="n">
        <x:f>IF(AND(AC$3&gt;=$F74,AC$3&lt;EDATE($F74,$E74)),$G74,0)</x:f>
        <x:v>0</x:v>
      </x:c>
      <x:c r="AD74" s="112" t="n">
        <x:f>IF(AND(AD$3&gt;=$F74,AD$3&lt;EDATE($F74,$E74)),$G74,0)</x:f>
        <x:v>0</x:v>
      </x:c>
      <x:c r="AE74" s="112" t="n">
        <x:f>IF(AND(AE$3&gt;=$F74,AE$3&lt;EDATE($F74,$E74)),$G74,0)</x:f>
        <x:v>0</x:v>
      </x:c>
      <x:c r="AF74" s="112" t="n">
        <x:f>IF(AND(AF$3&gt;=$F74,AF$3&lt;EDATE($F74,$E74)),$G74,0)</x:f>
        <x:v>0</x:v>
      </x:c>
      <x:c r="AG74" s="112" t="n">
        <x:f>IF(AND(AG$3&gt;=$F74,AG$3&lt;EDATE($F74,$E74)),$G74,0)</x:f>
        <x:v>0</x:v>
      </x:c>
    </x:row>
    <x:row r="75">
      <x:c r="A75" s="107"/>
      <x:c r="B75" s="107"/>
      <x:c r="C75" s="107"/>
      <x:c r="D75" s="108"/>
      <x:c r="E75" s="108"/>
      <x:c r="F75" s="106"/>
      <x:c r="G75" s="112" t="n">
        <x:f>IFERROR(D75/E75,0)</x:f>
        <x:v>0</x:v>
      </x:c>
      <x:c r="H75" s="107"/>
      <x:c r="I75" s="107"/>
      <x:c r="J75" s="112" t="n">
        <x:f>IF(AND(J$3&gt;=$F75,J$3&lt;EDATE($F75,$E75)),$G75,0)</x:f>
        <x:v>0</x:v>
      </x:c>
      <x:c r="K75" s="112" t="n">
        <x:f>IF(AND(K$3&gt;=$F75,K$3&lt;EDATE($F75,$E75)),$G75,0)</x:f>
        <x:v>0</x:v>
      </x:c>
      <x:c r="L75" s="112" t="n">
        <x:f>IF(AND(L$3&gt;=$F75,L$3&lt;EDATE($F75,$E75)),$G75,0)</x:f>
        <x:v>0</x:v>
      </x:c>
      <x:c r="M75" s="112" t="n">
        <x:f>IF(AND(M$3&gt;=$F75,M$3&lt;EDATE($F75,$E75)),$G75,0)</x:f>
        <x:v>0</x:v>
      </x:c>
      <x:c r="N75" s="112" t="n">
        <x:f>IF(AND(N$3&gt;=$F75,N$3&lt;EDATE($F75,$E75)),$G75,0)</x:f>
        <x:v>0</x:v>
      </x:c>
      <x:c r="O75" s="112" t="n">
        <x:f>IF(AND(O$3&gt;=$F75,O$3&lt;EDATE($F75,$E75)),$G75,0)</x:f>
        <x:v>0</x:v>
      </x:c>
      <x:c r="P75" s="112" t="n">
        <x:f>IF(AND(P$3&gt;=$F75,P$3&lt;EDATE($F75,$E75)),$G75,0)</x:f>
        <x:v>0</x:v>
      </x:c>
      <x:c r="Q75" s="112" t="n">
        <x:f>IF(AND(Q$3&gt;=$F75,Q$3&lt;EDATE($F75,$E75)),$G75,0)</x:f>
        <x:v>0</x:v>
      </x:c>
      <x:c r="R75" s="112" t="n">
        <x:f>IF(AND(R$3&gt;=$F75,R$3&lt;EDATE($F75,$E75)),$G75,0)</x:f>
        <x:v>0</x:v>
      </x:c>
      <x:c r="S75" s="112" t="n">
        <x:f>IF(AND(S$3&gt;=$F75,S$3&lt;EDATE($F75,$E75)),$G75,0)</x:f>
        <x:v>0</x:v>
      </x:c>
      <x:c r="T75" s="112" t="n">
        <x:f>IF(AND(T$3&gt;=$F75,T$3&lt;EDATE($F75,$E75)),$G75,0)</x:f>
        <x:v>0</x:v>
      </x:c>
      <x:c r="U75" s="112" t="n">
        <x:f>IF(AND(U$3&gt;=$F75,U$3&lt;EDATE($F75,$E75)),$G75,0)</x:f>
        <x:v>0</x:v>
      </x:c>
      <x:c r="V75" s="112" t="n">
        <x:f>IF(AND(V$3&gt;=$F75,V$3&lt;EDATE($F75,$E75)),$G75,0)</x:f>
        <x:v>0</x:v>
      </x:c>
      <x:c r="W75" s="112" t="n">
        <x:f>IF(AND(W$3&gt;=$F75,W$3&lt;EDATE($F75,$E75)),$G75,0)</x:f>
        <x:v>0</x:v>
      </x:c>
      <x:c r="X75" s="112" t="n">
        <x:f>IF(AND(X$3&gt;=$F75,X$3&lt;EDATE($F75,$E75)),$G75,0)</x:f>
        <x:v>0</x:v>
      </x:c>
      <x:c r="Y75" s="112" t="n">
        <x:f>IF(AND(Y$3&gt;=$F75,Y$3&lt;EDATE($F75,$E75)),$G75,0)</x:f>
        <x:v>0</x:v>
      </x:c>
      <x:c r="Z75" s="112" t="n">
        <x:f>IF(AND(Z$3&gt;=$F75,Z$3&lt;EDATE($F75,$E75)),$G75,0)</x:f>
        <x:v>0</x:v>
      </x:c>
      <x:c r="AA75" s="112" t="n">
        <x:f>IF(AND(AA$3&gt;=$F75,AA$3&lt;EDATE($F75,$E75)),$G75,0)</x:f>
        <x:v>0</x:v>
      </x:c>
      <x:c r="AB75" s="112" t="n">
        <x:f>IF(AND(AB$3&gt;=$F75,AB$3&lt;EDATE($F75,$E75)),$G75,0)</x:f>
        <x:v>0</x:v>
      </x:c>
      <x:c r="AC75" s="112" t="n">
        <x:f>IF(AND(AC$3&gt;=$F75,AC$3&lt;EDATE($F75,$E75)),$G75,0)</x:f>
        <x:v>0</x:v>
      </x:c>
      <x:c r="AD75" s="112" t="n">
        <x:f>IF(AND(AD$3&gt;=$F75,AD$3&lt;EDATE($F75,$E75)),$G75,0)</x:f>
        <x:v>0</x:v>
      </x:c>
      <x:c r="AE75" s="112" t="n">
        <x:f>IF(AND(AE$3&gt;=$F75,AE$3&lt;EDATE($F75,$E75)),$G75,0)</x:f>
        <x:v>0</x:v>
      </x:c>
      <x:c r="AF75" s="112" t="n">
        <x:f>IF(AND(AF$3&gt;=$F75,AF$3&lt;EDATE($F75,$E75)),$G75,0)</x:f>
        <x:v>0</x:v>
      </x:c>
      <x:c r="AG75" s="112" t="n">
        <x:f>IF(AND(AG$3&gt;=$F75,AG$3&lt;EDATE($F75,$E75)),$G75,0)</x:f>
        <x:v>0</x:v>
      </x:c>
    </x:row>
    <x:row r="76">
      <x:c r="A76" s="107"/>
      <x:c r="B76" s="107"/>
      <x:c r="C76" s="107"/>
      <x:c r="D76" s="108"/>
      <x:c r="E76" s="108"/>
      <x:c r="F76" s="106"/>
      <x:c r="G76" s="112" t="n">
        <x:f>IFERROR(D76/E76,0)</x:f>
        <x:v>0</x:v>
      </x:c>
      <x:c r="H76" s="107"/>
      <x:c r="I76" s="107"/>
      <x:c r="J76" s="112" t="n">
        <x:f>IF(AND(J$3&gt;=$F76,J$3&lt;EDATE($F76,$E76)),$G76,0)</x:f>
        <x:v>0</x:v>
      </x:c>
      <x:c r="K76" s="112" t="n">
        <x:f>IF(AND(K$3&gt;=$F76,K$3&lt;EDATE($F76,$E76)),$G76,0)</x:f>
        <x:v>0</x:v>
      </x:c>
      <x:c r="L76" s="112" t="n">
        <x:f>IF(AND(L$3&gt;=$F76,L$3&lt;EDATE($F76,$E76)),$G76,0)</x:f>
        <x:v>0</x:v>
      </x:c>
      <x:c r="M76" s="112" t="n">
        <x:f>IF(AND(M$3&gt;=$F76,M$3&lt;EDATE($F76,$E76)),$G76,0)</x:f>
        <x:v>0</x:v>
      </x:c>
      <x:c r="N76" s="112" t="n">
        <x:f>IF(AND(N$3&gt;=$F76,N$3&lt;EDATE($F76,$E76)),$G76,0)</x:f>
        <x:v>0</x:v>
      </x:c>
      <x:c r="O76" s="112" t="n">
        <x:f>IF(AND(O$3&gt;=$F76,O$3&lt;EDATE($F76,$E76)),$G76,0)</x:f>
        <x:v>0</x:v>
      </x:c>
      <x:c r="P76" s="112" t="n">
        <x:f>IF(AND(P$3&gt;=$F76,P$3&lt;EDATE($F76,$E76)),$G76,0)</x:f>
        <x:v>0</x:v>
      </x:c>
      <x:c r="Q76" s="112" t="n">
        <x:f>IF(AND(Q$3&gt;=$F76,Q$3&lt;EDATE($F76,$E76)),$G76,0)</x:f>
        <x:v>0</x:v>
      </x:c>
      <x:c r="R76" s="112" t="n">
        <x:f>IF(AND(R$3&gt;=$F76,R$3&lt;EDATE($F76,$E76)),$G76,0)</x:f>
        <x:v>0</x:v>
      </x:c>
      <x:c r="S76" s="112" t="n">
        <x:f>IF(AND(S$3&gt;=$F76,S$3&lt;EDATE($F76,$E76)),$G76,0)</x:f>
        <x:v>0</x:v>
      </x:c>
      <x:c r="T76" s="112" t="n">
        <x:f>IF(AND(T$3&gt;=$F76,T$3&lt;EDATE($F76,$E76)),$G76,0)</x:f>
        <x:v>0</x:v>
      </x:c>
      <x:c r="U76" s="112" t="n">
        <x:f>IF(AND(U$3&gt;=$F76,U$3&lt;EDATE($F76,$E76)),$G76,0)</x:f>
        <x:v>0</x:v>
      </x:c>
      <x:c r="V76" s="112" t="n">
        <x:f>IF(AND(V$3&gt;=$F76,V$3&lt;EDATE($F76,$E76)),$G76,0)</x:f>
        <x:v>0</x:v>
      </x:c>
      <x:c r="W76" s="112" t="n">
        <x:f>IF(AND(W$3&gt;=$F76,W$3&lt;EDATE($F76,$E76)),$G76,0)</x:f>
        <x:v>0</x:v>
      </x:c>
      <x:c r="X76" s="112" t="n">
        <x:f>IF(AND(X$3&gt;=$F76,X$3&lt;EDATE($F76,$E76)),$G76,0)</x:f>
        <x:v>0</x:v>
      </x:c>
      <x:c r="Y76" s="112" t="n">
        <x:f>IF(AND(Y$3&gt;=$F76,Y$3&lt;EDATE($F76,$E76)),$G76,0)</x:f>
        <x:v>0</x:v>
      </x:c>
      <x:c r="Z76" s="112" t="n">
        <x:f>IF(AND(Z$3&gt;=$F76,Z$3&lt;EDATE($F76,$E76)),$G76,0)</x:f>
        <x:v>0</x:v>
      </x:c>
      <x:c r="AA76" s="112" t="n">
        <x:f>IF(AND(AA$3&gt;=$F76,AA$3&lt;EDATE($F76,$E76)),$G76,0)</x:f>
        <x:v>0</x:v>
      </x:c>
      <x:c r="AB76" s="112" t="n">
        <x:f>IF(AND(AB$3&gt;=$F76,AB$3&lt;EDATE($F76,$E76)),$G76,0)</x:f>
        <x:v>0</x:v>
      </x:c>
      <x:c r="AC76" s="112" t="n">
        <x:f>IF(AND(AC$3&gt;=$F76,AC$3&lt;EDATE($F76,$E76)),$G76,0)</x:f>
        <x:v>0</x:v>
      </x:c>
      <x:c r="AD76" s="112" t="n">
        <x:f>IF(AND(AD$3&gt;=$F76,AD$3&lt;EDATE($F76,$E76)),$G76,0)</x:f>
        <x:v>0</x:v>
      </x:c>
      <x:c r="AE76" s="112" t="n">
        <x:f>IF(AND(AE$3&gt;=$F76,AE$3&lt;EDATE($F76,$E76)),$G76,0)</x:f>
        <x:v>0</x:v>
      </x:c>
      <x:c r="AF76" s="112" t="n">
        <x:f>IF(AND(AF$3&gt;=$F76,AF$3&lt;EDATE($F76,$E76)),$G76,0)</x:f>
        <x:v>0</x:v>
      </x:c>
      <x:c r="AG76" s="112" t="n">
        <x:f>IF(AND(AG$3&gt;=$F76,AG$3&lt;EDATE($F76,$E76)),$G76,0)</x:f>
        <x:v>0</x:v>
      </x:c>
    </x:row>
    <x:row r="77">
      <x:c r="A77" s="107"/>
      <x:c r="B77" s="107"/>
      <x:c r="C77" s="107"/>
      <x:c r="D77" s="108"/>
      <x:c r="E77" s="108"/>
      <x:c r="F77" s="106"/>
      <x:c r="G77" s="112" t="n">
        <x:f>IFERROR(D77/E77,0)</x:f>
        <x:v>0</x:v>
      </x:c>
      <x:c r="H77" s="107"/>
      <x:c r="I77" s="107"/>
      <x:c r="J77" s="112" t="n">
        <x:f>IF(AND(J$3&gt;=$F77,J$3&lt;EDATE($F77,$E77)),$G77,0)</x:f>
        <x:v>0</x:v>
      </x:c>
      <x:c r="K77" s="112" t="n">
        <x:f>IF(AND(K$3&gt;=$F77,K$3&lt;EDATE($F77,$E77)),$G77,0)</x:f>
        <x:v>0</x:v>
      </x:c>
      <x:c r="L77" s="112" t="n">
        <x:f>IF(AND(L$3&gt;=$F77,L$3&lt;EDATE($F77,$E77)),$G77,0)</x:f>
        <x:v>0</x:v>
      </x:c>
      <x:c r="M77" s="112" t="n">
        <x:f>IF(AND(M$3&gt;=$F77,M$3&lt;EDATE($F77,$E77)),$G77,0)</x:f>
        <x:v>0</x:v>
      </x:c>
      <x:c r="N77" s="112" t="n">
        <x:f>IF(AND(N$3&gt;=$F77,N$3&lt;EDATE($F77,$E77)),$G77,0)</x:f>
        <x:v>0</x:v>
      </x:c>
      <x:c r="O77" s="112" t="n">
        <x:f>IF(AND(O$3&gt;=$F77,O$3&lt;EDATE($F77,$E77)),$G77,0)</x:f>
        <x:v>0</x:v>
      </x:c>
      <x:c r="P77" s="112" t="n">
        <x:f>IF(AND(P$3&gt;=$F77,P$3&lt;EDATE($F77,$E77)),$G77,0)</x:f>
        <x:v>0</x:v>
      </x:c>
      <x:c r="Q77" s="112" t="n">
        <x:f>IF(AND(Q$3&gt;=$F77,Q$3&lt;EDATE($F77,$E77)),$G77,0)</x:f>
        <x:v>0</x:v>
      </x:c>
      <x:c r="R77" s="112" t="n">
        <x:f>IF(AND(R$3&gt;=$F77,R$3&lt;EDATE($F77,$E77)),$G77,0)</x:f>
        <x:v>0</x:v>
      </x:c>
      <x:c r="S77" s="112" t="n">
        <x:f>IF(AND(S$3&gt;=$F77,S$3&lt;EDATE($F77,$E77)),$G77,0)</x:f>
        <x:v>0</x:v>
      </x:c>
      <x:c r="T77" s="112" t="n">
        <x:f>IF(AND(T$3&gt;=$F77,T$3&lt;EDATE($F77,$E77)),$G77,0)</x:f>
        <x:v>0</x:v>
      </x:c>
      <x:c r="U77" s="112" t="n">
        <x:f>IF(AND(U$3&gt;=$F77,U$3&lt;EDATE($F77,$E77)),$G77,0)</x:f>
        <x:v>0</x:v>
      </x:c>
      <x:c r="V77" s="112" t="n">
        <x:f>IF(AND(V$3&gt;=$F77,V$3&lt;EDATE($F77,$E77)),$G77,0)</x:f>
        <x:v>0</x:v>
      </x:c>
      <x:c r="W77" s="112" t="n">
        <x:f>IF(AND(W$3&gt;=$F77,W$3&lt;EDATE($F77,$E77)),$G77,0)</x:f>
        <x:v>0</x:v>
      </x:c>
      <x:c r="X77" s="112" t="n">
        <x:f>IF(AND(X$3&gt;=$F77,X$3&lt;EDATE($F77,$E77)),$G77,0)</x:f>
        <x:v>0</x:v>
      </x:c>
      <x:c r="Y77" s="112" t="n">
        <x:f>IF(AND(Y$3&gt;=$F77,Y$3&lt;EDATE($F77,$E77)),$G77,0)</x:f>
        <x:v>0</x:v>
      </x:c>
      <x:c r="Z77" s="112" t="n">
        <x:f>IF(AND(Z$3&gt;=$F77,Z$3&lt;EDATE($F77,$E77)),$G77,0)</x:f>
        <x:v>0</x:v>
      </x:c>
      <x:c r="AA77" s="112" t="n">
        <x:f>IF(AND(AA$3&gt;=$F77,AA$3&lt;EDATE($F77,$E77)),$G77,0)</x:f>
        <x:v>0</x:v>
      </x:c>
      <x:c r="AB77" s="112" t="n">
        <x:f>IF(AND(AB$3&gt;=$F77,AB$3&lt;EDATE($F77,$E77)),$G77,0)</x:f>
        <x:v>0</x:v>
      </x:c>
      <x:c r="AC77" s="112" t="n">
        <x:f>IF(AND(AC$3&gt;=$F77,AC$3&lt;EDATE($F77,$E77)),$G77,0)</x:f>
        <x:v>0</x:v>
      </x:c>
      <x:c r="AD77" s="112" t="n">
        <x:f>IF(AND(AD$3&gt;=$F77,AD$3&lt;EDATE($F77,$E77)),$G77,0)</x:f>
        <x:v>0</x:v>
      </x:c>
      <x:c r="AE77" s="112" t="n">
        <x:f>IF(AND(AE$3&gt;=$F77,AE$3&lt;EDATE($F77,$E77)),$G77,0)</x:f>
        <x:v>0</x:v>
      </x:c>
      <x:c r="AF77" s="112" t="n">
        <x:f>IF(AND(AF$3&gt;=$F77,AF$3&lt;EDATE($F77,$E77)),$G77,0)</x:f>
        <x:v>0</x:v>
      </x:c>
      <x:c r="AG77" s="112" t="n">
        <x:f>IF(AND(AG$3&gt;=$F77,AG$3&lt;EDATE($F77,$E77)),$G77,0)</x:f>
        <x:v>0</x:v>
      </x:c>
    </x:row>
    <x:row r="78">
      <x:c r="A78" s="107"/>
      <x:c r="B78" s="107"/>
      <x:c r="C78" s="107"/>
      <x:c r="D78" s="108"/>
      <x:c r="E78" s="108"/>
      <x:c r="F78" s="106"/>
      <x:c r="G78" s="112" t="n">
        <x:f>IFERROR(D78/E78,0)</x:f>
        <x:v>0</x:v>
      </x:c>
      <x:c r="H78" s="107"/>
      <x:c r="I78" s="107"/>
      <x:c r="J78" s="112" t="n">
        <x:f>IF(AND(J$3&gt;=$F78,J$3&lt;EDATE($F78,$E78)),$G78,0)</x:f>
        <x:v>0</x:v>
      </x:c>
      <x:c r="K78" s="112" t="n">
        <x:f>IF(AND(K$3&gt;=$F78,K$3&lt;EDATE($F78,$E78)),$G78,0)</x:f>
        <x:v>0</x:v>
      </x:c>
      <x:c r="L78" s="112" t="n">
        <x:f>IF(AND(L$3&gt;=$F78,L$3&lt;EDATE($F78,$E78)),$G78,0)</x:f>
        <x:v>0</x:v>
      </x:c>
      <x:c r="M78" s="112" t="n">
        <x:f>IF(AND(M$3&gt;=$F78,M$3&lt;EDATE($F78,$E78)),$G78,0)</x:f>
        <x:v>0</x:v>
      </x:c>
      <x:c r="N78" s="112" t="n">
        <x:f>IF(AND(N$3&gt;=$F78,N$3&lt;EDATE($F78,$E78)),$G78,0)</x:f>
        <x:v>0</x:v>
      </x:c>
      <x:c r="O78" s="112" t="n">
        <x:f>IF(AND(O$3&gt;=$F78,O$3&lt;EDATE($F78,$E78)),$G78,0)</x:f>
        <x:v>0</x:v>
      </x:c>
      <x:c r="P78" s="112" t="n">
        <x:f>IF(AND(P$3&gt;=$F78,P$3&lt;EDATE($F78,$E78)),$G78,0)</x:f>
        <x:v>0</x:v>
      </x:c>
      <x:c r="Q78" s="112" t="n">
        <x:f>IF(AND(Q$3&gt;=$F78,Q$3&lt;EDATE($F78,$E78)),$G78,0)</x:f>
        <x:v>0</x:v>
      </x:c>
      <x:c r="R78" s="112" t="n">
        <x:f>IF(AND(R$3&gt;=$F78,R$3&lt;EDATE($F78,$E78)),$G78,0)</x:f>
        <x:v>0</x:v>
      </x:c>
      <x:c r="S78" s="112" t="n">
        <x:f>IF(AND(S$3&gt;=$F78,S$3&lt;EDATE($F78,$E78)),$G78,0)</x:f>
        <x:v>0</x:v>
      </x:c>
      <x:c r="T78" s="112" t="n">
        <x:f>IF(AND(T$3&gt;=$F78,T$3&lt;EDATE($F78,$E78)),$G78,0)</x:f>
        <x:v>0</x:v>
      </x:c>
      <x:c r="U78" s="112" t="n">
        <x:f>IF(AND(U$3&gt;=$F78,U$3&lt;EDATE($F78,$E78)),$G78,0)</x:f>
        <x:v>0</x:v>
      </x:c>
      <x:c r="V78" s="112" t="n">
        <x:f>IF(AND(V$3&gt;=$F78,V$3&lt;EDATE($F78,$E78)),$G78,0)</x:f>
        <x:v>0</x:v>
      </x:c>
      <x:c r="W78" s="112" t="n">
        <x:f>IF(AND(W$3&gt;=$F78,W$3&lt;EDATE($F78,$E78)),$G78,0)</x:f>
        <x:v>0</x:v>
      </x:c>
      <x:c r="X78" s="112" t="n">
        <x:f>IF(AND(X$3&gt;=$F78,X$3&lt;EDATE($F78,$E78)),$G78,0)</x:f>
        <x:v>0</x:v>
      </x:c>
      <x:c r="Y78" s="112" t="n">
        <x:f>IF(AND(Y$3&gt;=$F78,Y$3&lt;EDATE($F78,$E78)),$G78,0)</x:f>
        <x:v>0</x:v>
      </x:c>
      <x:c r="Z78" s="112" t="n">
        <x:f>IF(AND(Z$3&gt;=$F78,Z$3&lt;EDATE($F78,$E78)),$G78,0)</x:f>
        <x:v>0</x:v>
      </x:c>
      <x:c r="AA78" s="112" t="n">
        <x:f>IF(AND(AA$3&gt;=$F78,AA$3&lt;EDATE($F78,$E78)),$G78,0)</x:f>
        <x:v>0</x:v>
      </x:c>
      <x:c r="AB78" s="112" t="n">
        <x:f>IF(AND(AB$3&gt;=$F78,AB$3&lt;EDATE($F78,$E78)),$G78,0)</x:f>
        <x:v>0</x:v>
      </x:c>
      <x:c r="AC78" s="112" t="n">
        <x:f>IF(AND(AC$3&gt;=$F78,AC$3&lt;EDATE($F78,$E78)),$G78,0)</x:f>
        <x:v>0</x:v>
      </x:c>
      <x:c r="AD78" s="112" t="n">
        <x:f>IF(AND(AD$3&gt;=$F78,AD$3&lt;EDATE($F78,$E78)),$G78,0)</x:f>
        <x:v>0</x:v>
      </x:c>
      <x:c r="AE78" s="112" t="n">
        <x:f>IF(AND(AE$3&gt;=$F78,AE$3&lt;EDATE($F78,$E78)),$G78,0)</x:f>
        <x:v>0</x:v>
      </x:c>
      <x:c r="AF78" s="112" t="n">
        <x:f>IF(AND(AF$3&gt;=$F78,AF$3&lt;EDATE($F78,$E78)),$G78,0)</x:f>
        <x:v>0</x:v>
      </x:c>
      <x:c r="AG78" s="112" t="n">
        <x:f>IF(AND(AG$3&gt;=$F78,AG$3&lt;EDATE($F78,$E78)),$G78,0)</x:f>
        <x:v>0</x:v>
      </x:c>
    </x:row>
    <x:row r="79">
      <x:c r="A79" s="107"/>
      <x:c r="B79" s="107"/>
      <x:c r="C79" s="107"/>
      <x:c r="D79" s="108"/>
      <x:c r="E79" s="108"/>
      <x:c r="F79" s="106"/>
      <x:c r="G79" s="112" t="n">
        <x:f>IFERROR(D79/E79,0)</x:f>
        <x:v>0</x:v>
      </x:c>
      <x:c r="H79" s="107"/>
      <x:c r="I79" s="107"/>
      <x:c r="J79" s="112" t="n">
        <x:f>IF(AND(J$3&gt;=$F79,J$3&lt;EDATE($F79,$E79)),$G79,0)</x:f>
        <x:v>0</x:v>
      </x:c>
      <x:c r="K79" s="112" t="n">
        <x:f>IF(AND(K$3&gt;=$F79,K$3&lt;EDATE($F79,$E79)),$G79,0)</x:f>
        <x:v>0</x:v>
      </x:c>
      <x:c r="L79" s="112" t="n">
        <x:f>IF(AND(L$3&gt;=$F79,L$3&lt;EDATE($F79,$E79)),$G79,0)</x:f>
        <x:v>0</x:v>
      </x:c>
      <x:c r="M79" s="112" t="n">
        <x:f>IF(AND(M$3&gt;=$F79,M$3&lt;EDATE($F79,$E79)),$G79,0)</x:f>
        <x:v>0</x:v>
      </x:c>
      <x:c r="N79" s="112" t="n">
        <x:f>IF(AND(N$3&gt;=$F79,N$3&lt;EDATE($F79,$E79)),$G79,0)</x:f>
        <x:v>0</x:v>
      </x:c>
      <x:c r="O79" s="112" t="n">
        <x:f>IF(AND(O$3&gt;=$F79,O$3&lt;EDATE($F79,$E79)),$G79,0)</x:f>
        <x:v>0</x:v>
      </x:c>
      <x:c r="P79" s="112" t="n">
        <x:f>IF(AND(P$3&gt;=$F79,P$3&lt;EDATE($F79,$E79)),$G79,0)</x:f>
        <x:v>0</x:v>
      </x:c>
      <x:c r="Q79" s="112" t="n">
        <x:f>IF(AND(Q$3&gt;=$F79,Q$3&lt;EDATE($F79,$E79)),$G79,0)</x:f>
        <x:v>0</x:v>
      </x:c>
      <x:c r="R79" s="112" t="n">
        <x:f>IF(AND(R$3&gt;=$F79,R$3&lt;EDATE($F79,$E79)),$G79,0)</x:f>
        <x:v>0</x:v>
      </x:c>
      <x:c r="S79" s="112" t="n">
        <x:f>IF(AND(S$3&gt;=$F79,S$3&lt;EDATE($F79,$E79)),$G79,0)</x:f>
        <x:v>0</x:v>
      </x:c>
      <x:c r="T79" s="112" t="n">
        <x:f>IF(AND(T$3&gt;=$F79,T$3&lt;EDATE($F79,$E79)),$G79,0)</x:f>
        <x:v>0</x:v>
      </x:c>
      <x:c r="U79" s="112" t="n">
        <x:f>IF(AND(U$3&gt;=$F79,U$3&lt;EDATE($F79,$E79)),$G79,0)</x:f>
        <x:v>0</x:v>
      </x:c>
      <x:c r="V79" s="112" t="n">
        <x:f>IF(AND(V$3&gt;=$F79,V$3&lt;EDATE($F79,$E79)),$G79,0)</x:f>
        <x:v>0</x:v>
      </x:c>
      <x:c r="W79" s="112" t="n">
        <x:f>IF(AND(W$3&gt;=$F79,W$3&lt;EDATE($F79,$E79)),$G79,0)</x:f>
        <x:v>0</x:v>
      </x:c>
      <x:c r="X79" s="112" t="n">
        <x:f>IF(AND(X$3&gt;=$F79,X$3&lt;EDATE($F79,$E79)),$G79,0)</x:f>
        <x:v>0</x:v>
      </x:c>
      <x:c r="Y79" s="112" t="n">
        <x:f>IF(AND(Y$3&gt;=$F79,Y$3&lt;EDATE($F79,$E79)),$G79,0)</x:f>
        <x:v>0</x:v>
      </x:c>
      <x:c r="Z79" s="112" t="n">
        <x:f>IF(AND(Z$3&gt;=$F79,Z$3&lt;EDATE($F79,$E79)),$G79,0)</x:f>
        <x:v>0</x:v>
      </x:c>
      <x:c r="AA79" s="112" t="n">
        <x:f>IF(AND(AA$3&gt;=$F79,AA$3&lt;EDATE($F79,$E79)),$G79,0)</x:f>
        <x:v>0</x:v>
      </x:c>
      <x:c r="AB79" s="112" t="n">
        <x:f>IF(AND(AB$3&gt;=$F79,AB$3&lt;EDATE($F79,$E79)),$G79,0)</x:f>
        <x:v>0</x:v>
      </x:c>
      <x:c r="AC79" s="112" t="n">
        <x:f>IF(AND(AC$3&gt;=$F79,AC$3&lt;EDATE($F79,$E79)),$G79,0)</x:f>
        <x:v>0</x:v>
      </x:c>
      <x:c r="AD79" s="112" t="n">
        <x:f>IF(AND(AD$3&gt;=$F79,AD$3&lt;EDATE($F79,$E79)),$G79,0)</x:f>
        <x:v>0</x:v>
      </x:c>
      <x:c r="AE79" s="112" t="n">
        <x:f>IF(AND(AE$3&gt;=$F79,AE$3&lt;EDATE($F79,$E79)),$G79,0)</x:f>
        <x:v>0</x:v>
      </x:c>
      <x:c r="AF79" s="112" t="n">
        <x:f>IF(AND(AF$3&gt;=$F79,AF$3&lt;EDATE($F79,$E79)),$G79,0)</x:f>
        <x:v>0</x:v>
      </x:c>
      <x:c r="AG79" s="112" t="n">
        <x:f>IF(AND(AG$3&gt;=$F79,AG$3&lt;EDATE($F79,$E79)),$G79,0)</x:f>
        <x:v>0</x:v>
      </x:c>
    </x:row>
    <x:row r="80">
      <x:c r="A80" s="107"/>
      <x:c r="B80" s="107"/>
      <x:c r="C80" s="107"/>
      <x:c r="D80" s="108"/>
      <x:c r="E80" s="108"/>
      <x:c r="F80" s="106"/>
      <x:c r="G80" s="112" t="n">
        <x:f>IFERROR(D80/E80,0)</x:f>
        <x:v>0</x:v>
      </x:c>
      <x:c r="H80" s="107"/>
      <x:c r="I80" s="107"/>
      <x:c r="J80" s="112" t="n">
        <x:f>IF(AND(J$3&gt;=$F80,J$3&lt;EDATE($F80,$E80)),$G80,0)</x:f>
        <x:v>0</x:v>
      </x:c>
      <x:c r="K80" s="112" t="n">
        <x:f>IF(AND(K$3&gt;=$F80,K$3&lt;EDATE($F80,$E80)),$G80,0)</x:f>
        <x:v>0</x:v>
      </x:c>
      <x:c r="L80" s="112" t="n">
        <x:f>IF(AND(L$3&gt;=$F80,L$3&lt;EDATE($F80,$E80)),$G80,0)</x:f>
        <x:v>0</x:v>
      </x:c>
      <x:c r="M80" s="112" t="n">
        <x:f>IF(AND(M$3&gt;=$F80,M$3&lt;EDATE($F80,$E80)),$G80,0)</x:f>
        <x:v>0</x:v>
      </x:c>
      <x:c r="N80" s="112" t="n">
        <x:f>IF(AND(N$3&gt;=$F80,N$3&lt;EDATE($F80,$E80)),$G80,0)</x:f>
        <x:v>0</x:v>
      </x:c>
      <x:c r="O80" s="112" t="n">
        <x:f>IF(AND(O$3&gt;=$F80,O$3&lt;EDATE($F80,$E80)),$G80,0)</x:f>
        <x:v>0</x:v>
      </x:c>
      <x:c r="P80" s="112" t="n">
        <x:f>IF(AND(P$3&gt;=$F80,P$3&lt;EDATE($F80,$E80)),$G80,0)</x:f>
        <x:v>0</x:v>
      </x:c>
      <x:c r="Q80" s="112" t="n">
        <x:f>IF(AND(Q$3&gt;=$F80,Q$3&lt;EDATE($F80,$E80)),$G80,0)</x:f>
        <x:v>0</x:v>
      </x:c>
      <x:c r="R80" s="112" t="n">
        <x:f>IF(AND(R$3&gt;=$F80,R$3&lt;EDATE($F80,$E80)),$G80,0)</x:f>
        <x:v>0</x:v>
      </x:c>
      <x:c r="S80" s="112" t="n">
        <x:f>IF(AND(S$3&gt;=$F80,S$3&lt;EDATE($F80,$E80)),$G80,0)</x:f>
        <x:v>0</x:v>
      </x:c>
      <x:c r="T80" s="112" t="n">
        <x:f>IF(AND(T$3&gt;=$F80,T$3&lt;EDATE($F80,$E80)),$G80,0)</x:f>
        <x:v>0</x:v>
      </x:c>
      <x:c r="U80" s="112" t="n">
        <x:f>IF(AND(U$3&gt;=$F80,U$3&lt;EDATE($F80,$E80)),$G80,0)</x:f>
        <x:v>0</x:v>
      </x:c>
      <x:c r="V80" s="112" t="n">
        <x:f>IF(AND(V$3&gt;=$F80,V$3&lt;EDATE($F80,$E80)),$G80,0)</x:f>
        <x:v>0</x:v>
      </x:c>
      <x:c r="W80" s="112" t="n">
        <x:f>IF(AND(W$3&gt;=$F80,W$3&lt;EDATE($F80,$E80)),$G80,0)</x:f>
        <x:v>0</x:v>
      </x:c>
      <x:c r="X80" s="112" t="n">
        <x:f>IF(AND(X$3&gt;=$F80,X$3&lt;EDATE($F80,$E80)),$G80,0)</x:f>
        <x:v>0</x:v>
      </x:c>
      <x:c r="Y80" s="112" t="n">
        <x:f>IF(AND(Y$3&gt;=$F80,Y$3&lt;EDATE($F80,$E80)),$G80,0)</x:f>
        <x:v>0</x:v>
      </x:c>
      <x:c r="Z80" s="112" t="n">
        <x:f>IF(AND(Z$3&gt;=$F80,Z$3&lt;EDATE($F80,$E80)),$G80,0)</x:f>
        <x:v>0</x:v>
      </x:c>
      <x:c r="AA80" s="112" t="n">
        <x:f>IF(AND(AA$3&gt;=$F80,AA$3&lt;EDATE($F80,$E80)),$G80,0)</x:f>
        <x:v>0</x:v>
      </x:c>
      <x:c r="AB80" s="112" t="n">
        <x:f>IF(AND(AB$3&gt;=$F80,AB$3&lt;EDATE($F80,$E80)),$G80,0)</x:f>
        <x:v>0</x:v>
      </x:c>
      <x:c r="AC80" s="112" t="n">
        <x:f>IF(AND(AC$3&gt;=$F80,AC$3&lt;EDATE($F80,$E80)),$G80,0)</x:f>
        <x:v>0</x:v>
      </x:c>
      <x:c r="AD80" s="112" t="n">
        <x:f>IF(AND(AD$3&gt;=$F80,AD$3&lt;EDATE($F80,$E80)),$G80,0)</x:f>
        <x:v>0</x:v>
      </x:c>
      <x:c r="AE80" s="112" t="n">
        <x:f>IF(AND(AE$3&gt;=$F80,AE$3&lt;EDATE($F80,$E80)),$G80,0)</x:f>
        <x:v>0</x:v>
      </x:c>
      <x:c r="AF80" s="112" t="n">
        <x:f>IF(AND(AF$3&gt;=$F80,AF$3&lt;EDATE($F80,$E80)),$G80,0)</x:f>
        <x:v>0</x:v>
      </x:c>
      <x:c r="AG80" s="112" t="n">
        <x:f>IF(AND(AG$3&gt;=$F80,AG$3&lt;EDATE($F80,$E80)),$G80,0)</x:f>
        <x:v>0</x:v>
      </x:c>
    </x:row>
    <x:row r="81">
      <x:c r="A81" s="107"/>
      <x:c r="B81" s="107"/>
      <x:c r="C81" s="107"/>
      <x:c r="D81" s="108"/>
      <x:c r="E81" s="108"/>
      <x:c r="F81" s="106"/>
      <x:c r="G81" s="112" t="n">
        <x:f>IFERROR(D81/E81,0)</x:f>
        <x:v>0</x:v>
      </x:c>
      <x:c r="H81" s="107"/>
      <x:c r="I81" s="107"/>
      <x:c r="J81" s="112" t="n">
        <x:f>IF(AND(J$3&gt;=$F81,J$3&lt;EDATE($F81,$E81)),$G81,0)</x:f>
        <x:v>0</x:v>
      </x:c>
      <x:c r="K81" s="112" t="n">
        <x:f>IF(AND(K$3&gt;=$F81,K$3&lt;EDATE($F81,$E81)),$G81,0)</x:f>
        <x:v>0</x:v>
      </x:c>
      <x:c r="L81" s="112" t="n">
        <x:f>IF(AND(L$3&gt;=$F81,L$3&lt;EDATE($F81,$E81)),$G81,0)</x:f>
        <x:v>0</x:v>
      </x:c>
      <x:c r="M81" s="112" t="n">
        <x:f>IF(AND(M$3&gt;=$F81,M$3&lt;EDATE($F81,$E81)),$G81,0)</x:f>
        <x:v>0</x:v>
      </x:c>
      <x:c r="N81" s="112" t="n">
        <x:f>IF(AND(N$3&gt;=$F81,N$3&lt;EDATE($F81,$E81)),$G81,0)</x:f>
        <x:v>0</x:v>
      </x:c>
      <x:c r="O81" s="112" t="n">
        <x:f>IF(AND(O$3&gt;=$F81,O$3&lt;EDATE($F81,$E81)),$G81,0)</x:f>
        <x:v>0</x:v>
      </x:c>
      <x:c r="P81" s="112" t="n">
        <x:f>IF(AND(P$3&gt;=$F81,P$3&lt;EDATE($F81,$E81)),$G81,0)</x:f>
        <x:v>0</x:v>
      </x:c>
      <x:c r="Q81" s="112" t="n">
        <x:f>IF(AND(Q$3&gt;=$F81,Q$3&lt;EDATE($F81,$E81)),$G81,0)</x:f>
        <x:v>0</x:v>
      </x:c>
      <x:c r="R81" s="112" t="n">
        <x:f>IF(AND(R$3&gt;=$F81,R$3&lt;EDATE($F81,$E81)),$G81,0)</x:f>
        <x:v>0</x:v>
      </x:c>
      <x:c r="S81" s="112" t="n">
        <x:f>IF(AND(S$3&gt;=$F81,S$3&lt;EDATE($F81,$E81)),$G81,0)</x:f>
        <x:v>0</x:v>
      </x:c>
      <x:c r="T81" s="112" t="n">
        <x:f>IF(AND(T$3&gt;=$F81,T$3&lt;EDATE($F81,$E81)),$G81,0)</x:f>
        <x:v>0</x:v>
      </x:c>
      <x:c r="U81" s="112" t="n">
        <x:f>IF(AND(U$3&gt;=$F81,U$3&lt;EDATE($F81,$E81)),$G81,0)</x:f>
        <x:v>0</x:v>
      </x:c>
      <x:c r="V81" s="112" t="n">
        <x:f>IF(AND(V$3&gt;=$F81,V$3&lt;EDATE($F81,$E81)),$G81,0)</x:f>
        <x:v>0</x:v>
      </x:c>
      <x:c r="W81" s="112" t="n">
        <x:f>IF(AND(W$3&gt;=$F81,W$3&lt;EDATE($F81,$E81)),$G81,0)</x:f>
        <x:v>0</x:v>
      </x:c>
      <x:c r="X81" s="112" t="n">
        <x:f>IF(AND(X$3&gt;=$F81,X$3&lt;EDATE($F81,$E81)),$G81,0)</x:f>
        <x:v>0</x:v>
      </x:c>
      <x:c r="Y81" s="112" t="n">
        <x:f>IF(AND(Y$3&gt;=$F81,Y$3&lt;EDATE($F81,$E81)),$G81,0)</x:f>
        <x:v>0</x:v>
      </x:c>
      <x:c r="Z81" s="112" t="n">
        <x:f>IF(AND(Z$3&gt;=$F81,Z$3&lt;EDATE($F81,$E81)),$G81,0)</x:f>
        <x:v>0</x:v>
      </x:c>
      <x:c r="AA81" s="112" t="n">
        <x:f>IF(AND(AA$3&gt;=$F81,AA$3&lt;EDATE($F81,$E81)),$G81,0)</x:f>
        <x:v>0</x:v>
      </x:c>
      <x:c r="AB81" s="112" t="n">
        <x:f>IF(AND(AB$3&gt;=$F81,AB$3&lt;EDATE($F81,$E81)),$G81,0)</x:f>
        <x:v>0</x:v>
      </x:c>
      <x:c r="AC81" s="112" t="n">
        <x:f>IF(AND(AC$3&gt;=$F81,AC$3&lt;EDATE($F81,$E81)),$G81,0)</x:f>
        <x:v>0</x:v>
      </x:c>
      <x:c r="AD81" s="112" t="n">
        <x:f>IF(AND(AD$3&gt;=$F81,AD$3&lt;EDATE($F81,$E81)),$G81,0)</x:f>
        <x:v>0</x:v>
      </x:c>
      <x:c r="AE81" s="112" t="n">
        <x:f>IF(AND(AE$3&gt;=$F81,AE$3&lt;EDATE($F81,$E81)),$G81,0)</x:f>
        <x:v>0</x:v>
      </x:c>
      <x:c r="AF81" s="112" t="n">
        <x:f>IF(AND(AF$3&gt;=$F81,AF$3&lt;EDATE($F81,$E81)),$G81,0)</x:f>
        <x:v>0</x:v>
      </x:c>
      <x:c r="AG81" s="112" t="n">
        <x:f>IF(AND(AG$3&gt;=$F81,AG$3&lt;EDATE($F81,$E81)),$G81,0)</x:f>
        <x:v>0</x:v>
      </x:c>
    </x:row>
    <x:row r="82">
      <x:c r="A82" s="107"/>
      <x:c r="B82" s="107"/>
      <x:c r="C82" s="107"/>
      <x:c r="D82" s="108"/>
      <x:c r="E82" s="108"/>
      <x:c r="F82" s="106"/>
      <x:c r="G82" s="112" t="n">
        <x:f>IFERROR(D82/E82,0)</x:f>
        <x:v>0</x:v>
      </x:c>
      <x:c r="H82" s="107"/>
      <x:c r="I82" s="107"/>
      <x:c r="J82" s="112" t="n">
        <x:f>IF(AND(J$3&gt;=$F82,J$3&lt;EDATE($F82,$E82)),$G82,0)</x:f>
        <x:v>0</x:v>
      </x:c>
      <x:c r="K82" s="112" t="n">
        <x:f>IF(AND(K$3&gt;=$F82,K$3&lt;EDATE($F82,$E82)),$G82,0)</x:f>
        <x:v>0</x:v>
      </x:c>
      <x:c r="L82" s="112" t="n">
        <x:f>IF(AND(L$3&gt;=$F82,L$3&lt;EDATE($F82,$E82)),$G82,0)</x:f>
        <x:v>0</x:v>
      </x:c>
      <x:c r="M82" s="112" t="n">
        <x:f>IF(AND(M$3&gt;=$F82,M$3&lt;EDATE($F82,$E82)),$G82,0)</x:f>
        <x:v>0</x:v>
      </x:c>
      <x:c r="N82" s="112" t="n">
        <x:f>IF(AND(N$3&gt;=$F82,N$3&lt;EDATE($F82,$E82)),$G82,0)</x:f>
        <x:v>0</x:v>
      </x:c>
      <x:c r="O82" s="112" t="n">
        <x:f>IF(AND(O$3&gt;=$F82,O$3&lt;EDATE($F82,$E82)),$G82,0)</x:f>
        <x:v>0</x:v>
      </x:c>
      <x:c r="P82" s="112" t="n">
        <x:f>IF(AND(P$3&gt;=$F82,P$3&lt;EDATE($F82,$E82)),$G82,0)</x:f>
        <x:v>0</x:v>
      </x:c>
      <x:c r="Q82" s="112" t="n">
        <x:f>IF(AND(Q$3&gt;=$F82,Q$3&lt;EDATE($F82,$E82)),$G82,0)</x:f>
        <x:v>0</x:v>
      </x:c>
      <x:c r="R82" s="112" t="n">
        <x:f>IF(AND(R$3&gt;=$F82,R$3&lt;EDATE($F82,$E82)),$G82,0)</x:f>
        <x:v>0</x:v>
      </x:c>
      <x:c r="S82" s="112" t="n">
        <x:f>IF(AND(S$3&gt;=$F82,S$3&lt;EDATE($F82,$E82)),$G82,0)</x:f>
        <x:v>0</x:v>
      </x:c>
      <x:c r="T82" s="112" t="n">
        <x:f>IF(AND(T$3&gt;=$F82,T$3&lt;EDATE($F82,$E82)),$G82,0)</x:f>
        <x:v>0</x:v>
      </x:c>
      <x:c r="U82" s="112" t="n">
        <x:f>IF(AND(U$3&gt;=$F82,U$3&lt;EDATE($F82,$E82)),$G82,0)</x:f>
        <x:v>0</x:v>
      </x:c>
      <x:c r="V82" s="112" t="n">
        <x:f>IF(AND(V$3&gt;=$F82,V$3&lt;EDATE($F82,$E82)),$G82,0)</x:f>
        <x:v>0</x:v>
      </x:c>
      <x:c r="W82" s="112" t="n">
        <x:f>IF(AND(W$3&gt;=$F82,W$3&lt;EDATE($F82,$E82)),$G82,0)</x:f>
        <x:v>0</x:v>
      </x:c>
      <x:c r="X82" s="112" t="n">
        <x:f>IF(AND(X$3&gt;=$F82,X$3&lt;EDATE($F82,$E82)),$G82,0)</x:f>
        <x:v>0</x:v>
      </x:c>
      <x:c r="Y82" s="112" t="n">
        <x:f>IF(AND(Y$3&gt;=$F82,Y$3&lt;EDATE($F82,$E82)),$G82,0)</x:f>
        <x:v>0</x:v>
      </x:c>
      <x:c r="Z82" s="112" t="n">
        <x:f>IF(AND(Z$3&gt;=$F82,Z$3&lt;EDATE($F82,$E82)),$G82,0)</x:f>
        <x:v>0</x:v>
      </x:c>
      <x:c r="AA82" s="112" t="n">
        <x:f>IF(AND(AA$3&gt;=$F82,AA$3&lt;EDATE($F82,$E82)),$G82,0)</x:f>
        <x:v>0</x:v>
      </x:c>
      <x:c r="AB82" s="112" t="n">
        <x:f>IF(AND(AB$3&gt;=$F82,AB$3&lt;EDATE($F82,$E82)),$G82,0)</x:f>
        <x:v>0</x:v>
      </x:c>
      <x:c r="AC82" s="112" t="n">
        <x:f>IF(AND(AC$3&gt;=$F82,AC$3&lt;EDATE($F82,$E82)),$G82,0)</x:f>
        <x:v>0</x:v>
      </x:c>
      <x:c r="AD82" s="112" t="n">
        <x:f>IF(AND(AD$3&gt;=$F82,AD$3&lt;EDATE($F82,$E82)),$G82,0)</x:f>
        <x:v>0</x:v>
      </x:c>
      <x:c r="AE82" s="112" t="n">
        <x:f>IF(AND(AE$3&gt;=$F82,AE$3&lt;EDATE($F82,$E82)),$G82,0)</x:f>
        <x:v>0</x:v>
      </x:c>
      <x:c r="AF82" s="112" t="n">
        <x:f>IF(AND(AF$3&gt;=$F82,AF$3&lt;EDATE($F82,$E82)),$G82,0)</x:f>
        <x:v>0</x:v>
      </x:c>
      <x:c r="AG82" s="112" t="n">
        <x:f>IF(AND(AG$3&gt;=$F82,AG$3&lt;EDATE($F82,$E82)),$G82,0)</x:f>
        <x:v>0</x:v>
      </x:c>
    </x:row>
    <x:row r="83">
      <x:c r="A83" s="107"/>
      <x:c r="B83" s="107"/>
      <x:c r="C83" s="107"/>
      <x:c r="D83" s="108"/>
      <x:c r="E83" s="108"/>
      <x:c r="F83" s="106"/>
      <x:c r="G83" s="112" t="n">
        <x:f>IFERROR(D83/E83,0)</x:f>
        <x:v>0</x:v>
      </x:c>
      <x:c r="H83" s="107"/>
      <x:c r="I83" s="107"/>
      <x:c r="J83" s="112" t="n">
        <x:f>IF(AND(J$3&gt;=$F83,J$3&lt;EDATE($F83,$E83)),$G83,0)</x:f>
        <x:v>0</x:v>
      </x:c>
      <x:c r="K83" s="112" t="n">
        <x:f>IF(AND(K$3&gt;=$F83,K$3&lt;EDATE($F83,$E83)),$G83,0)</x:f>
        <x:v>0</x:v>
      </x:c>
      <x:c r="L83" s="112" t="n">
        <x:f>IF(AND(L$3&gt;=$F83,L$3&lt;EDATE($F83,$E83)),$G83,0)</x:f>
        <x:v>0</x:v>
      </x:c>
      <x:c r="M83" s="112" t="n">
        <x:f>IF(AND(M$3&gt;=$F83,M$3&lt;EDATE($F83,$E83)),$G83,0)</x:f>
        <x:v>0</x:v>
      </x:c>
      <x:c r="N83" s="112" t="n">
        <x:f>IF(AND(N$3&gt;=$F83,N$3&lt;EDATE($F83,$E83)),$G83,0)</x:f>
        <x:v>0</x:v>
      </x:c>
      <x:c r="O83" s="112" t="n">
        <x:f>IF(AND(O$3&gt;=$F83,O$3&lt;EDATE($F83,$E83)),$G83,0)</x:f>
        <x:v>0</x:v>
      </x:c>
      <x:c r="P83" s="112" t="n">
        <x:f>IF(AND(P$3&gt;=$F83,P$3&lt;EDATE($F83,$E83)),$G83,0)</x:f>
        <x:v>0</x:v>
      </x:c>
      <x:c r="Q83" s="112" t="n">
        <x:f>IF(AND(Q$3&gt;=$F83,Q$3&lt;EDATE($F83,$E83)),$G83,0)</x:f>
        <x:v>0</x:v>
      </x:c>
      <x:c r="R83" s="112" t="n">
        <x:f>IF(AND(R$3&gt;=$F83,R$3&lt;EDATE($F83,$E83)),$G83,0)</x:f>
        <x:v>0</x:v>
      </x:c>
      <x:c r="S83" s="112" t="n">
        <x:f>IF(AND(S$3&gt;=$F83,S$3&lt;EDATE($F83,$E83)),$G83,0)</x:f>
        <x:v>0</x:v>
      </x:c>
      <x:c r="T83" s="112" t="n">
        <x:f>IF(AND(T$3&gt;=$F83,T$3&lt;EDATE($F83,$E83)),$G83,0)</x:f>
        <x:v>0</x:v>
      </x:c>
      <x:c r="U83" s="112" t="n">
        <x:f>IF(AND(U$3&gt;=$F83,U$3&lt;EDATE($F83,$E83)),$G83,0)</x:f>
        <x:v>0</x:v>
      </x:c>
      <x:c r="V83" s="112" t="n">
        <x:f>IF(AND(V$3&gt;=$F83,V$3&lt;EDATE($F83,$E83)),$G83,0)</x:f>
        <x:v>0</x:v>
      </x:c>
      <x:c r="W83" s="112" t="n">
        <x:f>IF(AND(W$3&gt;=$F83,W$3&lt;EDATE($F83,$E83)),$G83,0)</x:f>
        <x:v>0</x:v>
      </x:c>
      <x:c r="X83" s="112" t="n">
        <x:f>IF(AND(X$3&gt;=$F83,X$3&lt;EDATE($F83,$E83)),$G83,0)</x:f>
        <x:v>0</x:v>
      </x:c>
      <x:c r="Y83" s="112" t="n">
        <x:f>IF(AND(Y$3&gt;=$F83,Y$3&lt;EDATE($F83,$E83)),$G83,0)</x:f>
        <x:v>0</x:v>
      </x:c>
      <x:c r="Z83" s="112" t="n">
        <x:f>IF(AND(Z$3&gt;=$F83,Z$3&lt;EDATE($F83,$E83)),$G83,0)</x:f>
        <x:v>0</x:v>
      </x:c>
      <x:c r="AA83" s="112" t="n">
        <x:f>IF(AND(AA$3&gt;=$F83,AA$3&lt;EDATE($F83,$E83)),$G83,0)</x:f>
        <x:v>0</x:v>
      </x:c>
      <x:c r="AB83" s="112" t="n">
        <x:f>IF(AND(AB$3&gt;=$F83,AB$3&lt;EDATE($F83,$E83)),$G83,0)</x:f>
        <x:v>0</x:v>
      </x:c>
      <x:c r="AC83" s="112" t="n">
        <x:f>IF(AND(AC$3&gt;=$F83,AC$3&lt;EDATE($F83,$E83)),$G83,0)</x:f>
        <x:v>0</x:v>
      </x:c>
      <x:c r="AD83" s="112" t="n">
        <x:f>IF(AND(AD$3&gt;=$F83,AD$3&lt;EDATE($F83,$E83)),$G83,0)</x:f>
        <x:v>0</x:v>
      </x:c>
      <x:c r="AE83" s="112" t="n">
        <x:f>IF(AND(AE$3&gt;=$F83,AE$3&lt;EDATE($F83,$E83)),$G83,0)</x:f>
        <x:v>0</x:v>
      </x:c>
      <x:c r="AF83" s="112" t="n">
        <x:f>IF(AND(AF$3&gt;=$F83,AF$3&lt;EDATE($F83,$E83)),$G83,0)</x:f>
        <x:v>0</x:v>
      </x:c>
      <x:c r="AG83" s="112" t="n">
        <x:f>IF(AND(AG$3&gt;=$F83,AG$3&lt;EDATE($F83,$E83)),$G83,0)</x:f>
        <x:v>0</x:v>
      </x:c>
    </x:row>
    <x:row r="84">
      <x:c r="A84" s="107"/>
      <x:c r="B84" s="107"/>
      <x:c r="C84" s="107"/>
      <x:c r="D84" s="108"/>
      <x:c r="E84" s="108"/>
      <x:c r="F84" s="106"/>
      <x:c r="G84" s="112" t="n">
        <x:f>IFERROR(D84/E84,0)</x:f>
        <x:v>0</x:v>
      </x:c>
      <x:c r="H84" s="107"/>
      <x:c r="I84" s="107"/>
      <x:c r="J84" s="112" t="n">
        <x:f>IF(AND(J$3&gt;=$F84,J$3&lt;EDATE($F84,$E84)),$G84,0)</x:f>
        <x:v>0</x:v>
      </x:c>
      <x:c r="K84" s="112" t="n">
        <x:f>IF(AND(K$3&gt;=$F84,K$3&lt;EDATE($F84,$E84)),$G84,0)</x:f>
        <x:v>0</x:v>
      </x:c>
      <x:c r="L84" s="112" t="n">
        <x:f>IF(AND(L$3&gt;=$F84,L$3&lt;EDATE($F84,$E84)),$G84,0)</x:f>
        <x:v>0</x:v>
      </x:c>
      <x:c r="M84" s="112" t="n">
        <x:f>IF(AND(M$3&gt;=$F84,M$3&lt;EDATE($F84,$E84)),$G84,0)</x:f>
        <x:v>0</x:v>
      </x:c>
      <x:c r="N84" s="112" t="n">
        <x:f>IF(AND(N$3&gt;=$F84,N$3&lt;EDATE($F84,$E84)),$G84,0)</x:f>
        <x:v>0</x:v>
      </x:c>
      <x:c r="O84" s="112" t="n">
        <x:f>IF(AND(O$3&gt;=$F84,O$3&lt;EDATE($F84,$E84)),$G84,0)</x:f>
        <x:v>0</x:v>
      </x:c>
      <x:c r="P84" s="112" t="n">
        <x:f>IF(AND(P$3&gt;=$F84,P$3&lt;EDATE($F84,$E84)),$G84,0)</x:f>
        <x:v>0</x:v>
      </x:c>
      <x:c r="Q84" s="112" t="n">
        <x:f>IF(AND(Q$3&gt;=$F84,Q$3&lt;EDATE($F84,$E84)),$G84,0)</x:f>
        <x:v>0</x:v>
      </x:c>
      <x:c r="R84" s="112" t="n">
        <x:f>IF(AND(R$3&gt;=$F84,R$3&lt;EDATE($F84,$E84)),$G84,0)</x:f>
        <x:v>0</x:v>
      </x:c>
      <x:c r="S84" s="112" t="n">
        <x:f>IF(AND(S$3&gt;=$F84,S$3&lt;EDATE($F84,$E84)),$G84,0)</x:f>
        <x:v>0</x:v>
      </x:c>
      <x:c r="T84" s="112" t="n">
        <x:f>IF(AND(T$3&gt;=$F84,T$3&lt;EDATE($F84,$E84)),$G84,0)</x:f>
        <x:v>0</x:v>
      </x:c>
      <x:c r="U84" s="112" t="n">
        <x:f>IF(AND(U$3&gt;=$F84,U$3&lt;EDATE($F84,$E84)),$G84,0)</x:f>
        <x:v>0</x:v>
      </x:c>
      <x:c r="V84" s="112" t="n">
        <x:f>IF(AND(V$3&gt;=$F84,V$3&lt;EDATE($F84,$E84)),$G84,0)</x:f>
        <x:v>0</x:v>
      </x:c>
      <x:c r="W84" s="112" t="n">
        <x:f>IF(AND(W$3&gt;=$F84,W$3&lt;EDATE($F84,$E84)),$G84,0)</x:f>
        <x:v>0</x:v>
      </x:c>
      <x:c r="X84" s="112" t="n">
        <x:f>IF(AND(X$3&gt;=$F84,X$3&lt;EDATE($F84,$E84)),$G84,0)</x:f>
        <x:v>0</x:v>
      </x:c>
      <x:c r="Y84" s="112" t="n">
        <x:f>IF(AND(Y$3&gt;=$F84,Y$3&lt;EDATE($F84,$E84)),$G84,0)</x:f>
        <x:v>0</x:v>
      </x:c>
      <x:c r="Z84" s="112" t="n">
        <x:f>IF(AND(Z$3&gt;=$F84,Z$3&lt;EDATE($F84,$E84)),$G84,0)</x:f>
        <x:v>0</x:v>
      </x:c>
      <x:c r="AA84" s="112" t="n">
        <x:f>IF(AND(AA$3&gt;=$F84,AA$3&lt;EDATE($F84,$E84)),$G84,0)</x:f>
        <x:v>0</x:v>
      </x:c>
      <x:c r="AB84" s="112" t="n">
        <x:f>IF(AND(AB$3&gt;=$F84,AB$3&lt;EDATE($F84,$E84)),$G84,0)</x:f>
        <x:v>0</x:v>
      </x:c>
      <x:c r="AC84" s="112" t="n">
        <x:f>IF(AND(AC$3&gt;=$F84,AC$3&lt;EDATE($F84,$E84)),$G84,0)</x:f>
        <x:v>0</x:v>
      </x:c>
      <x:c r="AD84" s="112" t="n">
        <x:f>IF(AND(AD$3&gt;=$F84,AD$3&lt;EDATE($F84,$E84)),$G84,0)</x:f>
        <x:v>0</x:v>
      </x:c>
      <x:c r="AE84" s="112" t="n">
        <x:f>IF(AND(AE$3&gt;=$F84,AE$3&lt;EDATE($F84,$E84)),$G84,0)</x:f>
        <x:v>0</x:v>
      </x:c>
      <x:c r="AF84" s="112" t="n">
        <x:f>IF(AND(AF$3&gt;=$F84,AF$3&lt;EDATE($F84,$E84)),$G84,0)</x:f>
        <x:v>0</x:v>
      </x:c>
      <x:c r="AG84" s="112" t="n">
        <x:f>IF(AND(AG$3&gt;=$F84,AG$3&lt;EDATE($F84,$E84)),$G84,0)</x:f>
        <x:v>0</x:v>
      </x:c>
    </x:row>
    <x:row r="85">
      <x:c r="A85" s="107"/>
      <x:c r="B85" s="107"/>
      <x:c r="C85" s="107"/>
      <x:c r="D85" s="108"/>
      <x:c r="E85" s="108"/>
      <x:c r="F85" s="106"/>
      <x:c r="G85" s="112" t="n">
        <x:f>IFERROR(D85/E85,0)</x:f>
        <x:v>0</x:v>
      </x:c>
      <x:c r="H85" s="107"/>
      <x:c r="I85" s="107"/>
      <x:c r="J85" s="112" t="n">
        <x:f>IF(AND(J$3&gt;=$F85,J$3&lt;EDATE($F85,$E85)),$G85,0)</x:f>
        <x:v>0</x:v>
      </x:c>
      <x:c r="K85" s="112" t="n">
        <x:f>IF(AND(K$3&gt;=$F85,K$3&lt;EDATE($F85,$E85)),$G85,0)</x:f>
        <x:v>0</x:v>
      </x:c>
      <x:c r="L85" s="112" t="n">
        <x:f>IF(AND(L$3&gt;=$F85,L$3&lt;EDATE($F85,$E85)),$G85,0)</x:f>
        <x:v>0</x:v>
      </x:c>
      <x:c r="M85" s="112" t="n">
        <x:f>IF(AND(M$3&gt;=$F85,M$3&lt;EDATE($F85,$E85)),$G85,0)</x:f>
        <x:v>0</x:v>
      </x:c>
      <x:c r="N85" s="112" t="n">
        <x:f>IF(AND(N$3&gt;=$F85,N$3&lt;EDATE($F85,$E85)),$G85,0)</x:f>
        <x:v>0</x:v>
      </x:c>
      <x:c r="O85" s="112" t="n">
        <x:f>IF(AND(O$3&gt;=$F85,O$3&lt;EDATE($F85,$E85)),$G85,0)</x:f>
        <x:v>0</x:v>
      </x:c>
      <x:c r="P85" s="112" t="n">
        <x:f>IF(AND(P$3&gt;=$F85,P$3&lt;EDATE($F85,$E85)),$G85,0)</x:f>
        <x:v>0</x:v>
      </x:c>
      <x:c r="Q85" s="112" t="n">
        <x:f>IF(AND(Q$3&gt;=$F85,Q$3&lt;EDATE($F85,$E85)),$G85,0)</x:f>
        <x:v>0</x:v>
      </x:c>
      <x:c r="R85" s="112" t="n">
        <x:f>IF(AND(R$3&gt;=$F85,R$3&lt;EDATE($F85,$E85)),$G85,0)</x:f>
        <x:v>0</x:v>
      </x:c>
      <x:c r="S85" s="112" t="n">
        <x:f>IF(AND(S$3&gt;=$F85,S$3&lt;EDATE($F85,$E85)),$G85,0)</x:f>
        <x:v>0</x:v>
      </x:c>
      <x:c r="T85" s="112" t="n">
        <x:f>IF(AND(T$3&gt;=$F85,T$3&lt;EDATE($F85,$E85)),$G85,0)</x:f>
        <x:v>0</x:v>
      </x:c>
      <x:c r="U85" s="112" t="n">
        <x:f>IF(AND(U$3&gt;=$F85,U$3&lt;EDATE($F85,$E85)),$G85,0)</x:f>
        <x:v>0</x:v>
      </x:c>
      <x:c r="V85" s="112" t="n">
        <x:f>IF(AND(V$3&gt;=$F85,V$3&lt;EDATE($F85,$E85)),$G85,0)</x:f>
        <x:v>0</x:v>
      </x:c>
      <x:c r="W85" s="112" t="n">
        <x:f>IF(AND(W$3&gt;=$F85,W$3&lt;EDATE($F85,$E85)),$G85,0)</x:f>
        <x:v>0</x:v>
      </x:c>
      <x:c r="X85" s="112" t="n">
        <x:f>IF(AND(X$3&gt;=$F85,X$3&lt;EDATE($F85,$E85)),$G85,0)</x:f>
        <x:v>0</x:v>
      </x:c>
      <x:c r="Y85" s="112" t="n">
        <x:f>IF(AND(Y$3&gt;=$F85,Y$3&lt;EDATE($F85,$E85)),$G85,0)</x:f>
        <x:v>0</x:v>
      </x:c>
      <x:c r="Z85" s="112" t="n">
        <x:f>IF(AND(Z$3&gt;=$F85,Z$3&lt;EDATE($F85,$E85)),$G85,0)</x:f>
        <x:v>0</x:v>
      </x:c>
      <x:c r="AA85" s="112" t="n">
        <x:f>IF(AND(AA$3&gt;=$F85,AA$3&lt;EDATE($F85,$E85)),$G85,0)</x:f>
        <x:v>0</x:v>
      </x:c>
      <x:c r="AB85" s="112" t="n">
        <x:f>IF(AND(AB$3&gt;=$F85,AB$3&lt;EDATE($F85,$E85)),$G85,0)</x:f>
        <x:v>0</x:v>
      </x:c>
      <x:c r="AC85" s="112" t="n">
        <x:f>IF(AND(AC$3&gt;=$F85,AC$3&lt;EDATE($F85,$E85)),$G85,0)</x:f>
        <x:v>0</x:v>
      </x:c>
      <x:c r="AD85" s="112" t="n">
        <x:f>IF(AND(AD$3&gt;=$F85,AD$3&lt;EDATE($F85,$E85)),$G85,0)</x:f>
        <x:v>0</x:v>
      </x:c>
      <x:c r="AE85" s="112" t="n">
        <x:f>IF(AND(AE$3&gt;=$F85,AE$3&lt;EDATE($F85,$E85)),$G85,0)</x:f>
        <x:v>0</x:v>
      </x:c>
      <x:c r="AF85" s="112" t="n">
        <x:f>IF(AND(AF$3&gt;=$F85,AF$3&lt;EDATE($F85,$E85)),$G85,0)</x:f>
        <x:v>0</x:v>
      </x:c>
      <x:c r="AG85" s="112" t="n">
        <x:f>IF(AND(AG$3&gt;=$F85,AG$3&lt;EDATE($F85,$E85)),$G85,0)</x:f>
        <x:v>0</x:v>
      </x:c>
    </x:row>
    <x:row r="86">
      <x:c r="A86" s="107"/>
      <x:c r="B86" s="107"/>
      <x:c r="C86" s="107"/>
      <x:c r="D86" s="108"/>
      <x:c r="E86" s="108"/>
      <x:c r="F86" s="106"/>
      <x:c r="G86" s="112" t="n">
        <x:f>IFERROR(D86/E86,0)</x:f>
        <x:v>0</x:v>
      </x:c>
      <x:c r="H86" s="107"/>
      <x:c r="I86" s="107"/>
      <x:c r="J86" s="112" t="n">
        <x:f>IF(AND(J$3&gt;=$F86,J$3&lt;EDATE($F86,$E86)),$G86,0)</x:f>
        <x:v>0</x:v>
      </x:c>
      <x:c r="K86" s="112" t="n">
        <x:f>IF(AND(K$3&gt;=$F86,K$3&lt;EDATE($F86,$E86)),$G86,0)</x:f>
        <x:v>0</x:v>
      </x:c>
      <x:c r="L86" s="112" t="n">
        <x:f>IF(AND(L$3&gt;=$F86,L$3&lt;EDATE($F86,$E86)),$G86,0)</x:f>
        <x:v>0</x:v>
      </x:c>
      <x:c r="M86" s="112" t="n">
        <x:f>IF(AND(M$3&gt;=$F86,M$3&lt;EDATE($F86,$E86)),$G86,0)</x:f>
        <x:v>0</x:v>
      </x:c>
      <x:c r="N86" s="112" t="n">
        <x:f>IF(AND(N$3&gt;=$F86,N$3&lt;EDATE($F86,$E86)),$G86,0)</x:f>
        <x:v>0</x:v>
      </x:c>
      <x:c r="O86" s="112" t="n">
        <x:f>IF(AND(O$3&gt;=$F86,O$3&lt;EDATE($F86,$E86)),$G86,0)</x:f>
        <x:v>0</x:v>
      </x:c>
      <x:c r="P86" s="112" t="n">
        <x:f>IF(AND(P$3&gt;=$F86,P$3&lt;EDATE($F86,$E86)),$G86,0)</x:f>
        <x:v>0</x:v>
      </x:c>
      <x:c r="Q86" s="112" t="n">
        <x:f>IF(AND(Q$3&gt;=$F86,Q$3&lt;EDATE($F86,$E86)),$G86,0)</x:f>
        <x:v>0</x:v>
      </x:c>
      <x:c r="R86" s="112" t="n">
        <x:f>IF(AND(R$3&gt;=$F86,R$3&lt;EDATE($F86,$E86)),$G86,0)</x:f>
        <x:v>0</x:v>
      </x:c>
      <x:c r="S86" s="112" t="n">
        <x:f>IF(AND(S$3&gt;=$F86,S$3&lt;EDATE($F86,$E86)),$G86,0)</x:f>
        <x:v>0</x:v>
      </x:c>
      <x:c r="T86" s="112" t="n">
        <x:f>IF(AND(T$3&gt;=$F86,T$3&lt;EDATE($F86,$E86)),$G86,0)</x:f>
        <x:v>0</x:v>
      </x:c>
      <x:c r="U86" s="112" t="n">
        <x:f>IF(AND(U$3&gt;=$F86,U$3&lt;EDATE($F86,$E86)),$G86,0)</x:f>
        <x:v>0</x:v>
      </x:c>
      <x:c r="V86" s="112" t="n">
        <x:f>IF(AND(V$3&gt;=$F86,V$3&lt;EDATE($F86,$E86)),$G86,0)</x:f>
        <x:v>0</x:v>
      </x:c>
      <x:c r="W86" s="112" t="n">
        <x:f>IF(AND(W$3&gt;=$F86,W$3&lt;EDATE($F86,$E86)),$G86,0)</x:f>
        <x:v>0</x:v>
      </x:c>
      <x:c r="X86" s="112" t="n">
        <x:f>IF(AND(X$3&gt;=$F86,X$3&lt;EDATE($F86,$E86)),$G86,0)</x:f>
        <x:v>0</x:v>
      </x:c>
      <x:c r="Y86" s="112" t="n">
        <x:f>IF(AND(Y$3&gt;=$F86,Y$3&lt;EDATE($F86,$E86)),$G86,0)</x:f>
        <x:v>0</x:v>
      </x:c>
      <x:c r="Z86" s="112" t="n">
        <x:f>IF(AND(Z$3&gt;=$F86,Z$3&lt;EDATE($F86,$E86)),$G86,0)</x:f>
        <x:v>0</x:v>
      </x:c>
      <x:c r="AA86" s="112" t="n">
        <x:f>IF(AND(AA$3&gt;=$F86,AA$3&lt;EDATE($F86,$E86)),$G86,0)</x:f>
        <x:v>0</x:v>
      </x:c>
      <x:c r="AB86" s="112" t="n">
        <x:f>IF(AND(AB$3&gt;=$F86,AB$3&lt;EDATE($F86,$E86)),$G86,0)</x:f>
        <x:v>0</x:v>
      </x:c>
      <x:c r="AC86" s="112" t="n">
        <x:f>IF(AND(AC$3&gt;=$F86,AC$3&lt;EDATE($F86,$E86)),$G86,0)</x:f>
        <x:v>0</x:v>
      </x:c>
      <x:c r="AD86" s="112" t="n">
        <x:f>IF(AND(AD$3&gt;=$F86,AD$3&lt;EDATE($F86,$E86)),$G86,0)</x:f>
        <x:v>0</x:v>
      </x:c>
      <x:c r="AE86" s="112" t="n">
        <x:f>IF(AND(AE$3&gt;=$F86,AE$3&lt;EDATE($F86,$E86)),$G86,0)</x:f>
        <x:v>0</x:v>
      </x:c>
      <x:c r="AF86" s="112" t="n">
        <x:f>IF(AND(AF$3&gt;=$F86,AF$3&lt;EDATE($F86,$E86)),$G86,0)</x:f>
        <x:v>0</x:v>
      </x:c>
      <x:c r="AG86" s="112" t="n">
        <x:f>IF(AND(AG$3&gt;=$F86,AG$3&lt;EDATE($F86,$E86)),$G86,0)</x:f>
        <x:v>0</x:v>
      </x:c>
    </x:row>
    <x:row r="87">
      <x:c r="A87" s="107"/>
      <x:c r="B87" s="107"/>
      <x:c r="C87" s="107"/>
      <x:c r="D87" s="108"/>
      <x:c r="E87" s="108"/>
      <x:c r="F87" s="106"/>
      <x:c r="G87" s="112" t="n">
        <x:f>IFERROR(D87/E87,0)</x:f>
        <x:v>0</x:v>
      </x:c>
      <x:c r="H87" s="107"/>
      <x:c r="I87" s="107"/>
      <x:c r="J87" s="112" t="n">
        <x:f>IF(AND(J$3&gt;=$F87,J$3&lt;EDATE($F87,$E87)),$G87,0)</x:f>
        <x:v>0</x:v>
      </x:c>
      <x:c r="K87" s="112" t="n">
        <x:f>IF(AND(K$3&gt;=$F87,K$3&lt;EDATE($F87,$E87)),$G87,0)</x:f>
        <x:v>0</x:v>
      </x:c>
      <x:c r="L87" s="112" t="n">
        <x:f>IF(AND(L$3&gt;=$F87,L$3&lt;EDATE($F87,$E87)),$G87,0)</x:f>
        <x:v>0</x:v>
      </x:c>
      <x:c r="M87" s="112" t="n">
        <x:f>IF(AND(M$3&gt;=$F87,M$3&lt;EDATE($F87,$E87)),$G87,0)</x:f>
        <x:v>0</x:v>
      </x:c>
      <x:c r="N87" s="112" t="n">
        <x:f>IF(AND(N$3&gt;=$F87,N$3&lt;EDATE($F87,$E87)),$G87,0)</x:f>
        <x:v>0</x:v>
      </x:c>
      <x:c r="O87" s="112" t="n">
        <x:f>IF(AND(O$3&gt;=$F87,O$3&lt;EDATE($F87,$E87)),$G87,0)</x:f>
        <x:v>0</x:v>
      </x:c>
      <x:c r="P87" s="112" t="n">
        <x:f>IF(AND(P$3&gt;=$F87,P$3&lt;EDATE($F87,$E87)),$G87,0)</x:f>
        <x:v>0</x:v>
      </x:c>
      <x:c r="Q87" s="112" t="n">
        <x:f>IF(AND(Q$3&gt;=$F87,Q$3&lt;EDATE($F87,$E87)),$G87,0)</x:f>
        <x:v>0</x:v>
      </x:c>
      <x:c r="R87" s="112" t="n">
        <x:f>IF(AND(R$3&gt;=$F87,R$3&lt;EDATE($F87,$E87)),$G87,0)</x:f>
        <x:v>0</x:v>
      </x:c>
      <x:c r="S87" s="112" t="n">
        <x:f>IF(AND(S$3&gt;=$F87,S$3&lt;EDATE($F87,$E87)),$G87,0)</x:f>
        <x:v>0</x:v>
      </x:c>
      <x:c r="T87" s="112" t="n">
        <x:f>IF(AND(T$3&gt;=$F87,T$3&lt;EDATE($F87,$E87)),$G87,0)</x:f>
        <x:v>0</x:v>
      </x:c>
      <x:c r="U87" s="112" t="n">
        <x:f>IF(AND(U$3&gt;=$F87,U$3&lt;EDATE($F87,$E87)),$G87,0)</x:f>
        <x:v>0</x:v>
      </x:c>
      <x:c r="V87" s="112" t="n">
        <x:f>IF(AND(V$3&gt;=$F87,V$3&lt;EDATE($F87,$E87)),$G87,0)</x:f>
        <x:v>0</x:v>
      </x:c>
      <x:c r="W87" s="112" t="n">
        <x:f>IF(AND(W$3&gt;=$F87,W$3&lt;EDATE($F87,$E87)),$G87,0)</x:f>
        <x:v>0</x:v>
      </x:c>
      <x:c r="X87" s="112" t="n">
        <x:f>IF(AND(X$3&gt;=$F87,X$3&lt;EDATE($F87,$E87)),$G87,0)</x:f>
        <x:v>0</x:v>
      </x:c>
      <x:c r="Y87" s="112" t="n">
        <x:f>IF(AND(Y$3&gt;=$F87,Y$3&lt;EDATE($F87,$E87)),$G87,0)</x:f>
        <x:v>0</x:v>
      </x:c>
      <x:c r="Z87" s="112" t="n">
        <x:f>IF(AND(Z$3&gt;=$F87,Z$3&lt;EDATE($F87,$E87)),$G87,0)</x:f>
        <x:v>0</x:v>
      </x:c>
      <x:c r="AA87" s="112" t="n">
        <x:f>IF(AND(AA$3&gt;=$F87,AA$3&lt;EDATE($F87,$E87)),$G87,0)</x:f>
        <x:v>0</x:v>
      </x:c>
      <x:c r="AB87" s="112" t="n">
        <x:f>IF(AND(AB$3&gt;=$F87,AB$3&lt;EDATE($F87,$E87)),$G87,0)</x:f>
        <x:v>0</x:v>
      </x:c>
      <x:c r="AC87" s="112" t="n">
        <x:f>IF(AND(AC$3&gt;=$F87,AC$3&lt;EDATE($F87,$E87)),$G87,0)</x:f>
        <x:v>0</x:v>
      </x:c>
      <x:c r="AD87" s="112" t="n">
        <x:f>IF(AND(AD$3&gt;=$F87,AD$3&lt;EDATE($F87,$E87)),$G87,0)</x:f>
        <x:v>0</x:v>
      </x:c>
      <x:c r="AE87" s="112" t="n">
        <x:f>IF(AND(AE$3&gt;=$F87,AE$3&lt;EDATE($F87,$E87)),$G87,0)</x:f>
        <x:v>0</x:v>
      </x:c>
      <x:c r="AF87" s="112" t="n">
        <x:f>IF(AND(AF$3&gt;=$F87,AF$3&lt;EDATE($F87,$E87)),$G87,0)</x:f>
        <x:v>0</x:v>
      </x:c>
      <x:c r="AG87" s="112" t="n">
        <x:f>IF(AND(AG$3&gt;=$F87,AG$3&lt;EDATE($F87,$E87)),$G87,0)</x:f>
        <x:v>0</x:v>
      </x:c>
    </x:row>
    <x:row r="88">
      <x:c r="A88" s="107"/>
      <x:c r="B88" s="107"/>
      <x:c r="C88" s="107"/>
      <x:c r="D88" s="108"/>
      <x:c r="E88" s="108"/>
      <x:c r="F88" s="106"/>
      <x:c r="G88" s="112" t="n">
        <x:f>IFERROR(D88/E88,0)</x:f>
        <x:v>0</x:v>
      </x:c>
      <x:c r="H88" s="107"/>
      <x:c r="I88" s="107"/>
      <x:c r="J88" s="112" t="n">
        <x:f>IF(AND(J$3&gt;=$F88,J$3&lt;EDATE($F88,$E88)),$G88,0)</x:f>
        <x:v>0</x:v>
      </x:c>
      <x:c r="K88" s="112" t="n">
        <x:f>IF(AND(K$3&gt;=$F88,K$3&lt;EDATE($F88,$E88)),$G88,0)</x:f>
        <x:v>0</x:v>
      </x:c>
      <x:c r="L88" s="112" t="n">
        <x:f>IF(AND(L$3&gt;=$F88,L$3&lt;EDATE($F88,$E88)),$G88,0)</x:f>
        <x:v>0</x:v>
      </x:c>
      <x:c r="M88" s="112" t="n">
        <x:f>IF(AND(M$3&gt;=$F88,M$3&lt;EDATE($F88,$E88)),$G88,0)</x:f>
        <x:v>0</x:v>
      </x:c>
      <x:c r="N88" s="112" t="n">
        <x:f>IF(AND(N$3&gt;=$F88,N$3&lt;EDATE($F88,$E88)),$G88,0)</x:f>
        <x:v>0</x:v>
      </x:c>
      <x:c r="O88" s="112" t="n">
        <x:f>IF(AND(O$3&gt;=$F88,O$3&lt;EDATE($F88,$E88)),$G88,0)</x:f>
        <x:v>0</x:v>
      </x:c>
      <x:c r="P88" s="112" t="n">
        <x:f>IF(AND(P$3&gt;=$F88,P$3&lt;EDATE($F88,$E88)),$G88,0)</x:f>
        <x:v>0</x:v>
      </x:c>
      <x:c r="Q88" s="112" t="n">
        <x:f>IF(AND(Q$3&gt;=$F88,Q$3&lt;EDATE($F88,$E88)),$G88,0)</x:f>
        <x:v>0</x:v>
      </x:c>
      <x:c r="R88" s="112" t="n">
        <x:f>IF(AND(R$3&gt;=$F88,R$3&lt;EDATE($F88,$E88)),$G88,0)</x:f>
        <x:v>0</x:v>
      </x:c>
      <x:c r="S88" s="112" t="n">
        <x:f>IF(AND(S$3&gt;=$F88,S$3&lt;EDATE($F88,$E88)),$G88,0)</x:f>
        <x:v>0</x:v>
      </x:c>
      <x:c r="T88" s="112" t="n">
        <x:f>IF(AND(T$3&gt;=$F88,T$3&lt;EDATE($F88,$E88)),$G88,0)</x:f>
        <x:v>0</x:v>
      </x:c>
      <x:c r="U88" s="112" t="n">
        <x:f>IF(AND(U$3&gt;=$F88,U$3&lt;EDATE($F88,$E88)),$G88,0)</x:f>
        <x:v>0</x:v>
      </x:c>
      <x:c r="V88" s="112" t="n">
        <x:f>IF(AND(V$3&gt;=$F88,V$3&lt;EDATE($F88,$E88)),$G88,0)</x:f>
        <x:v>0</x:v>
      </x:c>
      <x:c r="W88" s="112" t="n">
        <x:f>IF(AND(W$3&gt;=$F88,W$3&lt;EDATE($F88,$E88)),$G88,0)</x:f>
        <x:v>0</x:v>
      </x:c>
      <x:c r="X88" s="112" t="n">
        <x:f>IF(AND(X$3&gt;=$F88,X$3&lt;EDATE($F88,$E88)),$G88,0)</x:f>
        <x:v>0</x:v>
      </x:c>
      <x:c r="Y88" s="112" t="n">
        <x:f>IF(AND(Y$3&gt;=$F88,Y$3&lt;EDATE($F88,$E88)),$G88,0)</x:f>
        <x:v>0</x:v>
      </x:c>
      <x:c r="Z88" s="112" t="n">
        <x:f>IF(AND(Z$3&gt;=$F88,Z$3&lt;EDATE($F88,$E88)),$G88,0)</x:f>
        <x:v>0</x:v>
      </x:c>
      <x:c r="AA88" s="112" t="n">
        <x:f>IF(AND(AA$3&gt;=$F88,AA$3&lt;EDATE($F88,$E88)),$G88,0)</x:f>
        <x:v>0</x:v>
      </x:c>
      <x:c r="AB88" s="112" t="n">
        <x:f>IF(AND(AB$3&gt;=$F88,AB$3&lt;EDATE($F88,$E88)),$G88,0)</x:f>
        <x:v>0</x:v>
      </x:c>
      <x:c r="AC88" s="112" t="n">
        <x:f>IF(AND(AC$3&gt;=$F88,AC$3&lt;EDATE($F88,$E88)),$G88,0)</x:f>
        <x:v>0</x:v>
      </x:c>
      <x:c r="AD88" s="112" t="n">
        <x:f>IF(AND(AD$3&gt;=$F88,AD$3&lt;EDATE($F88,$E88)),$G88,0)</x:f>
        <x:v>0</x:v>
      </x:c>
      <x:c r="AE88" s="112" t="n">
        <x:f>IF(AND(AE$3&gt;=$F88,AE$3&lt;EDATE($F88,$E88)),$G88,0)</x:f>
        <x:v>0</x:v>
      </x:c>
      <x:c r="AF88" s="112" t="n">
        <x:f>IF(AND(AF$3&gt;=$F88,AF$3&lt;EDATE($F88,$E88)),$G88,0)</x:f>
        <x:v>0</x:v>
      </x:c>
      <x:c r="AG88" s="112" t="n">
        <x:f>IF(AND(AG$3&gt;=$F88,AG$3&lt;EDATE($F88,$E88)),$G88,0)</x:f>
        <x:v>0</x:v>
      </x:c>
    </x:row>
    <x:row r="89">
      <x:c r="A89" s="107"/>
      <x:c r="B89" s="107"/>
      <x:c r="C89" s="107"/>
      <x:c r="D89" s="108"/>
      <x:c r="E89" s="108"/>
      <x:c r="F89" s="106"/>
      <x:c r="G89" s="112" t="n">
        <x:f>IFERROR(D89/E89,0)</x:f>
        <x:v>0</x:v>
      </x:c>
      <x:c r="H89" s="107"/>
      <x:c r="I89" s="107"/>
      <x:c r="J89" s="112" t="n">
        <x:f>IF(AND(J$3&gt;=$F89,J$3&lt;EDATE($F89,$E89)),$G89,0)</x:f>
        <x:v>0</x:v>
      </x:c>
      <x:c r="K89" s="112" t="n">
        <x:f>IF(AND(K$3&gt;=$F89,K$3&lt;EDATE($F89,$E89)),$G89,0)</x:f>
        <x:v>0</x:v>
      </x:c>
      <x:c r="L89" s="112" t="n">
        <x:f>IF(AND(L$3&gt;=$F89,L$3&lt;EDATE($F89,$E89)),$G89,0)</x:f>
        <x:v>0</x:v>
      </x:c>
      <x:c r="M89" s="112" t="n">
        <x:f>IF(AND(M$3&gt;=$F89,M$3&lt;EDATE($F89,$E89)),$G89,0)</x:f>
        <x:v>0</x:v>
      </x:c>
      <x:c r="N89" s="112" t="n">
        <x:f>IF(AND(N$3&gt;=$F89,N$3&lt;EDATE($F89,$E89)),$G89,0)</x:f>
        <x:v>0</x:v>
      </x:c>
      <x:c r="O89" s="112" t="n">
        <x:f>IF(AND(O$3&gt;=$F89,O$3&lt;EDATE($F89,$E89)),$G89,0)</x:f>
        <x:v>0</x:v>
      </x:c>
      <x:c r="P89" s="112" t="n">
        <x:f>IF(AND(P$3&gt;=$F89,P$3&lt;EDATE($F89,$E89)),$G89,0)</x:f>
        <x:v>0</x:v>
      </x:c>
      <x:c r="Q89" s="112" t="n">
        <x:f>IF(AND(Q$3&gt;=$F89,Q$3&lt;EDATE($F89,$E89)),$G89,0)</x:f>
        <x:v>0</x:v>
      </x:c>
      <x:c r="R89" s="112" t="n">
        <x:f>IF(AND(R$3&gt;=$F89,R$3&lt;EDATE($F89,$E89)),$G89,0)</x:f>
        <x:v>0</x:v>
      </x:c>
      <x:c r="S89" s="112" t="n">
        <x:f>IF(AND(S$3&gt;=$F89,S$3&lt;EDATE($F89,$E89)),$G89,0)</x:f>
        <x:v>0</x:v>
      </x:c>
      <x:c r="T89" s="112" t="n">
        <x:f>IF(AND(T$3&gt;=$F89,T$3&lt;EDATE($F89,$E89)),$G89,0)</x:f>
        <x:v>0</x:v>
      </x:c>
      <x:c r="U89" s="112" t="n">
        <x:f>IF(AND(U$3&gt;=$F89,U$3&lt;EDATE($F89,$E89)),$G89,0)</x:f>
        <x:v>0</x:v>
      </x:c>
      <x:c r="V89" s="112" t="n">
        <x:f>IF(AND(V$3&gt;=$F89,V$3&lt;EDATE($F89,$E89)),$G89,0)</x:f>
        <x:v>0</x:v>
      </x:c>
      <x:c r="W89" s="112" t="n">
        <x:f>IF(AND(W$3&gt;=$F89,W$3&lt;EDATE($F89,$E89)),$G89,0)</x:f>
        <x:v>0</x:v>
      </x:c>
      <x:c r="X89" s="112" t="n">
        <x:f>IF(AND(X$3&gt;=$F89,X$3&lt;EDATE($F89,$E89)),$G89,0)</x:f>
        <x:v>0</x:v>
      </x:c>
      <x:c r="Y89" s="112" t="n">
        <x:f>IF(AND(Y$3&gt;=$F89,Y$3&lt;EDATE($F89,$E89)),$G89,0)</x:f>
        <x:v>0</x:v>
      </x:c>
      <x:c r="Z89" s="112" t="n">
        <x:f>IF(AND(Z$3&gt;=$F89,Z$3&lt;EDATE($F89,$E89)),$G89,0)</x:f>
        <x:v>0</x:v>
      </x:c>
      <x:c r="AA89" s="112" t="n">
        <x:f>IF(AND(AA$3&gt;=$F89,AA$3&lt;EDATE($F89,$E89)),$G89,0)</x:f>
        <x:v>0</x:v>
      </x:c>
      <x:c r="AB89" s="112" t="n">
        <x:f>IF(AND(AB$3&gt;=$F89,AB$3&lt;EDATE($F89,$E89)),$G89,0)</x:f>
        <x:v>0</x:v>
      </x:c>
      <x:c r="AC89" s="112" t="n">
        <x:f>IF(AND(AC$3&gt;=$F89,AC$3&lt;EDATE($F89,$E89)),$G89,0)</x:f>
        <x:v>0</x:v>
      </x:c>
      <x:c r="AD89" s="112" t="n">
        <x:f>IF(AND(AD$3&gt;=$F89,AD$3&lt;EDATE($F89,$E89)),$G89,0)</x:f>
        <x:v>0</x:v>
      </x:c>
      <x:c r="AE89" s="112" t="n">
        <x:f>IF(AND(AE$3&gt;=$F89,AE$3&lt;EDATE($F89,$E89)),$G89,0)</x:f>
        <x:v>0</x:v>
      </x:c>
      <x:c r="AF89" s="112" t="n">
        <x:f>IF(AND(AF$3&gt;=$F89,AF$3&lt;EDATE($F89,$E89)),$G89,0)</x:f>
        <x:v>0</x:v>
      </x:c>
      <x:c r="AG89" s="112" t="n">
        <x:f>IF(AND(AG$3&gt;=$F89,AG$3&lt;EDATE($F89,$E89)),$G89,0)</x:f>
        <x:v>0</x:v>
      </x:c>
    </x:row>
    <x:row r="90">
      <x:c r="A90" s="107"/>
      <x:c r="B90" s="107"/>
      <x:c r="C90" s="107"/>
      <x:c r="D90" s="108"/>
      <x:c r="E90" s="108"/>
      <x:c r="F90" s="106"/>
      <x:c r="G90" s="112" t="n">
        <x:f>IFERROR(D90/E90,0)</x:f>
        <x:v>0</x:v>
      </x:c>
      <x:c r="H90" s="107"/>
      <x:c r="I90" s="107"/>
      <x:c r="J90" s="112" t="n">
        <x:f>IF(AND(J$3&gt;=$F90,J$3&lt;EDATE($F90,$E90)),$G90,0)</x:f>
        <x:v>0</x:v>
      </x:c>
      <x:c r="K90" s="112" t="n">
        <x:f>IF(AND(K$3&gt;=$F90,K$3&lt;EDATE($F90,$E90)),$G90,0)</x:f>
        <x:v>0</x:v>
      </x:c>
      <x:c r="L90" s="112" t="n">
        <x:f>IF(AND(L$3&gt;=$F90,L$3&lt;EDATE($F90,$E90)),$G90,0)</x:f>
        <x:v>0</x:v>
      </x:c>
      <x:c r="M90" s="112" t="n">
        <x:f>IF(AND(M$3&gt;=$F90,M$3&lt;EDATE($F90,$E90)),$G90,0)</x:f>
        <x:v>0</x:v>
      </x:c>
      <x:c r="N90" s="112" t="n">
        <x:f>IF(AND(N$3&gt;=$F90,N$3&lt;EDATE($F90,$E90)),$G90,0)</x:f>
        <x:v>0</x:v>
      </x:c>
      <x:c r="O90" s="112" t="n">
        <x:f>IF(AND(O$3&gt;=$F90,O$3&lt;EDATE($F90,$E90)),$G90,0)</x:f>
        <x:v>0</x:v>
      </x:c>
      <x:c r="P90" s="112" t="n">
        <x:f>IF(AND(P$3&gt;=$F90,P$3&lt;EDATE($F90,$E90)),$G90,0)</x:f>
        <x:v>0</x:v>
      </x:c>
      <x:c r="Q90" s="112" t="n">
        <x:f>IF(AND(Q$3&gt;=$F90,Q$3&lt;EDATE($F90,$E90)),$G90,0)</x:f>
        <x:v>0</x:v>
      </x:c>
      <x:c r="R90" s="112" t="n">
        <x:f>IF(AND(R$3&gt;=$F90,R$3&lt;EDATE($F90,$E90)),$G90,0)</x:f>
        <x:v>0</x:v>
      </x:c>
      <x:c r="S90" s="112" t="n">
        <x:f>IF(AND(S$3&gt;=$F90,S$3&lt;EDATE($F90,$E90)),$G90,0)</x:f>
        <x:v>0</x:v>
      </x:c>
      <x:c r="T90" s="112" t="n">
        <x:f>IF(AND(T$3&gt;=$F90,T$3&lt;EDATE($F90,$E90)),$G90,0)</x:f>
        <x:v>0</x:v>
      </x:c>
      <x:c r="U90" s="112" t="n">
        <x:f>IF(AND(U$3&gt;=$F90,U$3&lt;EDATE($F90,$E90)),$G90,0)</x:f>
        <x:v>0</x:v>
      </x:c>
      <x:c r="V90" s="112" t="n">
        <x:f>IF(AND(V$3&gt;=$F90,V$3&lt;EDATE($F90,$E90)),$G90,0)</x:f>
        <x:v>0</x:v>
      </x:c>
      <x:c r="W90" s="112" t="n">
        <x:f>IF(AND(W$3&gt;=$F90,W$3&lt;EDATE($F90,$E90)),$G90,0)</x:f>
        <x:v>0</x:v>
      </x:c>
      <x:c r="X90" s="112" t="n">
        <x:f>IF(AND(X$3&gt;=$F90,X$3&lt;EDATE($F90,$E90)),$G90,0)</x:f>
        <x:v>0</x:v>
      </x:c>
      <x:c r="Y90" s="112" t="n">
        <x:f>IF(AND(Y$3&gt;=$F90,Y$3&lt;EDATE($F90,$E90)),$G90,0)</x:f>
        <x:v>0</x:v>
      </x:c>
      <x:c r="Z90" s="112" t="n">
        <x:f>IF(AND(Z$3&gt;=$F90,Z$3&lt;EDATE($F90,$E90)),$G90,0)</x:f>
        <x:v>0</x:v>
      </x:c>
      <x:c r="AA90" s="112" t="n">
        <x:f>IF(AND(AA$3&gt;=$F90,AA$3&lt;EDATE($F90,$E90)),$G90,0)</x:f>
        <x:v>0</x:v>
      </x:c>
      <x:c r="AB90" s="112" t="n">
        <x:f>IF(AND(AB$3&gt;=$F90,AB$3&lt;EDATE($F90,$E90)),$G90,0)</x:f>
        <x:v>0</x:v>
      </x:c>
      <x:c r="AC90" s="112" t="n">
        <x:f>IF(AND(AC$3&gt;=$F90,AC$3&lt;EDATE($F90,$E90)),$G90,0)</x:f>
        <x:v>0</x:v>
      </x:c>
      <x:c r="AD90" s="112" t="n">
        <x:f>IF(AND(AD$3&gt;=$F90,AD$3&lt;EDATE($F90,$E90)),$G90,0)</x:f>
        <x:v>0</x:v>
      </x:c>
      <x:c r="AE90" s="112" t="n">
        <x:f>IF(AND(AE$3&gt;=$F90,AE$3&lt;EDATE($F90,$E90)),$G90,0)</x:f>
        <x:v>0</x:v>
      </x:c>
      <x:c r="AF90" s="112" t="n">
        <x:f>IF(AND(AF$3&gt;=$F90,AF$3&lt;EDATE($F90,$E90)),$G90,0)</x:f>
        <x:v>0</x:v>
      </x:c>
      <x:c r="AG90" s="112" t="n">
        <x:f>IF(AND(AG$3&gt;=$F90,AG$3&lt;EDATE($F90,$E90)),$G90,0)</x:f>
        <x:v>0</x:v>
      </x:c>
    </x:row>
    <x:row r="91">
      <x:c r="A91" s="107"/>
      <x:c r="B91" s="107"/>
      <x:c r="C91" s="107"/>
      <x:c r="D91" s="108"/>
      <x:c r="E91" s="108"/>
      <x:c r="F91" s="106"/>
      <x:c r="G91" s="112" t="n">
        <x:f>IFERROR(D91/E91,0)</x:f>
        <x:v>0</x:v>
      </x:c>
      <x:c r="H91" s="107"/>
      <x:c r="I91" s="107"/>
      <x:c r="J91" s="112" t="n">
        <x:f>IF(AND(J$3&gt;=$F91,J$3&lt;EDATE($F91,$E91)),$G91,0)</x:f>
        <x:v>0</x:v>
      </x:c>
      <x:c r="K91" s="112" t="n">
        <x:f>IF(AND(K$3&gt;=$F91,K$3&lt;EDATE($F91,$E91)),$G91,0)</x:f>
        <x:v>0</x:v>
      </x:c>
      <x:c r="L91" s="112" t="n">
        <x:f>IF(AND(L$3&gt;=$F91,L$3&lt;EDATE($F91,$E91)),$G91,0)</x:f>
        <x:v>0</x:v>
      </x:c>
      <x:c r="M91" s="112" t="n">
        <x:f>IF(AND(M$3&gt;=$F91,M$3&lt;EDATE($F91,$E91)),$G91,0)</x:f>
        <x:v>0</x:v>
      </x:c>
      <x:c r="N91" s="112" t="n">
        <x:f>IF(AND(N$3&gt;=$F91,N$3&lt;EDATE($F91,$E91)),$G91,0)</x:f>
        <x:v>0</x:v>
      </x:c>
      <x:c r="O91" s="112" t="n">
        <x:f>IF(AND(O$3&gt;=$F91,O$3&lt;EDATE($F91,$E91)),$G91,0)</x:f>
        <x:v>0</x:v>
      </x:c>
      <x:c r="P91" s="112" t="n">
        <x:f>IF(AND(P$3&gt;=$F91,P$3&lt;EDATE($F91,$E91)),$G91,0)</x:f>
        <x:v>0</x:v>
      </x:c>
      <x:c r="Q91" s="112" t="n">
        <x:f>IF(AND(Q$3&gt;=$F91,Q$3&lt;EDATE($F91,$E91)),$G91,0)</x:f>
        <x:v>0</x:v>
      </x:c>
      <x:c r="R91" s="112" t="n">
        <x:f>IF(AND(R$3&gt;=$F91,R$3&lt;EDATE($F91,$E91)),$G91,0)</x:f>
        <x:v>0</x:v>
      </x:c>
      <x:c r="S91" s="112" t="n">
        <x:f>IF(AND(S$3&gt;=$F91,S$3&lt;EDATE($F91,$E91)),$G91,0)</x:f>
        <x:v>0</x:v>
      </x:c>
      <x:c r="T91" s="112" t="n">
        <x:f>IF(AND(T$3&gt;=$F91,T$3&lt;EDATE($F91,$E91)),$G91,0)</x:f>
        <x:v>0</x:v>
      </x:c>
      <x:c r="U91" s="112" t="n">
        <x:f>IF(AND(U$3&gt;=$F91,U$3&lt;EDATE($F91,$E91)),$G91,0)</x:f>
        <x:v>0</x:v>
      </x:c>
      <x:c r="V91" s="112" t="n">
        <x:f>IF(AND(V$3&gt;=$F91,V$3&lt;EDATE($F91,$E91)),$G91,0)</x:f>
        <x:v>0</x:v>
      </x:c>
      <x:c r="W91" s="112" t="n">
        <x:f>IF(AND(W$3&gt;=$F91,W$3&lt;EDATE($F91,$E91)),$G91,0)</x:f>
        <x:v>0</x:v>
      </x:c>
      <x:c r="X91" s="112" t="n">
        <x:f>IF(AND(X$3&gt;=$F91,X$3&lt;EDATE($F91,$E91)),$G91,0)</x:f>
        <x:v>0</x:v>
      </x:c>
      <x:c r="Y91" s="112" t="n">
        <x:f>IF(AND(Y$3&gt;=$F91,Y$3&lt;EDATE($F91,$E91)),$G91,0)</x:f>
        <x:v>0</x:v>
      </x:c>
      <x:c r="Z91" s="112" t="n">
        <x:f>IF(AND(Z$3&gt;=$F91,Z$3&lt;EDATE($F91,$E91)),$G91,0)</x:f>
        <x:v>0</x:v>
      </x:c>
      <x:c r="AA91" s="112" t="n">
        <x:f>IF(AND(AA$3&gt;=$F91,AA$3&lt;EDATE($F91,$E91)),$G91,0)</x:f>
        <x:v>0</x:v>
      </x:c>
      <x:c r="AB91" s="112" t="n">
        <x:f>IF(AND(AB$3&gt;=$F91,AB$3&lt;EDATE($F91,$E91)),$G91,0)</x:f>
        <x:v>0</x:v>
      </x:c>
      <x:c r="AC91" s="112" t="n">
        <x:f>IF(AND(AC$3&gt;=$F91,AC$3&lt;EDATE($F91,$E91)),$G91,0)</x:f>
        <x:v>0</x:v>
      </x:c>
      <x:c r="AD91" s="112" t="n">
        <x:f>IF(AND(AD$3&gt;=$F91,AD$3&lt;EDATE($F91,$E91)),$G91,0)</x:f>
        <x:v>0</x:v>
      </x:c>
      <x:c r="AE91" s="112" t="n">
        <x:f>IF(AND(AE$3&gt;=$F91,AE$3&lt;EDATE($F91,$E91)),$G91,0)</x:f>
        <x:v>0</x:v>
      </x:c>
      <x:c r="AF91" s="112" t="n">
        <x:f>IF(AND(AF$3&gt;=$F91,AF$3&lt;EDATE($F91,$E91)),$G91,0)</x:f>
        <x:v>0</x:v>
      </x:c>
      <x:c r="AG91" s="112" t="n">
        <x:f>IF(AND(AG$3&gt;=$F91,AG$3&lt;EDATE($F91,$E91)),$G91,0)</x:f>
        <x:v>0</x:v>
      </x:c>
    </x:row>
    <x:row r="92">
      <x:c r="A92" s="107"/>
      <x:c r="B92" s="107"/>
      <x:c r="C92" s="107"/>
      <x:c r="D92" s="108"/>
      <x:c r="E92" s="108"/>
      <x:c r="F92" s="106"/>
      <x:c r="G92" s="112" t="n">
        <x:f>IFERROR(D92/E92,0)</x:f>
        <x:v>0</x:v>
      </x:c>
      <x:c r="H92" s="107"/>
      <x:c r="I92" s="107"/>
      <x:c r="J92" s="112" t="n">
        <x:f>IF(AND(J$3&gt;=$F92,J$3&lt;EDATE($F92,$E92)),$G92,0)</x:f>
        <x:v>0</x:v>
      </x:c>
      <x:c r="K92" s="112" t="n">
        <x:f>IF(AND(K$3&gt;=$F92,K$3&lt;EDATE($F92,$E92)),$G92,0)</x:f>
        <x:v>0</x:v>
      </x:c>
      <x:c r="L92" s="112" t="n">
        <x:f>IF(AND(L$3&gt;=$F92,L$3&lt;EDATE($F92,$E92)),$G92,0)</x:f>
        <x:v>0</x:v>
      </x:c>
      <x:c r="M92" s="112" t="n">
        <x:f>IF(AND(M$3&gt;=$F92,M$3&lt;EDATE($F92,$E92)),$G92,0)</x:f>
        <x:v>0</x:v>
      </x:c>
      <x:c r="N92" s="112" t="n">
        <x:f>IF(AND(N$3&gt;=$F92,N$3&lt;EDATE($F92,$E92)),$G92,0)</x:f>
        <x:v>0</x:v>
      </x:c>
      <x:c r="O92" s="112" t="n">
        <x:f>IF(AND(O$3&gt;=$F92,O$3&lt;EDATE($F92,$E92)),$G92,0)</x:f>
        <x:v>0</x:v>
      </x:c>
      <x:c r="P92" s="112" t="n">
        <x:f>IF(AND(P$3&gt;=$F92,P$3&lt;EDATE($F92,$E92)),$G92,0)</x:f>
        <x:v>0</x:v>
      </x:c>
      <x:c r="Q92" s="112" t="n">
        <x:f>IF(AND(Q$3&gt;=$F92,Q$3&lt;EDATE($F92,$E92)),$G92,0)</x:f>
        <x:v>0</x:v>
      </x:c>
      <x:c r="R92" s="112" t="n">
        <x:f>IF(AND(R$3&gt;=$F92,R$3&lt;EDATE($F92,$E92)),$G92,0)</x:f>
        <x:v>0</x:v>
      </x:c>
      <x:c r="S92" s="112" t="n">
        <x:f>IF(AND(S$3&gt;=$F92,S$3&lt;EDATE($F92,$E92)),$G92,0)</x:f>
        <x:v>0</x:v>
      </x:c>
      <x:c r="T92" s="112" t="n">
        <x:f>IF(AND(T$3&gt;=$F92,T$3&lt;EDATE($F92,$E92)),$G92,0)</x:f>
        <x:v>0</x:v>
      </x:c>
      <x:c r="U92" s="112" t="n">
        <x:f>IF(AND(U$3&gt;=$F92,U$3&lt;EDATE($F92,$E92)),$G92,0)</x:f>
        <x:v>0</x:v>
      </x:c>
      <x:c r="V92" s="112" t="n">
        <x:f>IF(AND(V$3&gt;=$F92,V$3&lt;EDATE($F92,$E92)),$G92,0)</x:f>
        <x:v>0</x:v>
      </x:c>
      <x:c r="W92" s="112" t="n">
        <x:f>IF(AND(W$3&gt;=$F92,W$3&lt;EDATE($F92,$E92)),$G92,0)</x:f>
        <x:v>0</x:v>
      </x:c>
      <x:c r="X92" s="112" t="n">
        <x:f>IF(AND(X$3&gt;=$F92,X$3&lt;EDATE($F92,$E92)),$G92,0)</x:f>
        <x:v>0</x:v>
      </x:c>
      <x:c r="Y92" s="112" t="n">
        <x:f>IF(AND(Y$3&gt;=$F92,Y$3&lt;EDATE($F92,$E92)),$G92,0)</x:f>
        <x:v>0</x:v>
      </x:c>
      <x:c r="Z92" s="112" t="n">
        <x:f>IF(AND(Z$3&gt;=$F92,Z$3&lt;EDATE($F92,$E92)),$G92,0)</x:f>
        <x:v>0</x:v>
      </x:c>
      <x:c r="AA92" s="112" t="n">
        <x:f>IF(AND(AA$3&gt;=$F92,AA$3&lt;EDATE($F92,$E92)),$G92,0)</x:f>
        <x:v>0</x:v>
      </x:c>
      <x:c r="AB92" s="112" t="n">
        <x:f>IF(AND(AB$3&gt;=$F92,AB$3&lt;EDATE($F92,$E92)),$G92,0)</x:f>
        <x:v>0</x:v>
      </x:c>
      <x:c r="AC92" s="112" t="n">
        <x:f>IF(AND(AC$3&gt;=$F92,AC$3&lt;EDATE($F92,$E92)),$G92,0)</x:f>
        <x:v>0</x:v>
      </x:c>
      <x:c r="AD92" s="112" t="n">
        <x:f>IF(AND(AD$3&gt;=$F92,AD$3&lt;EDATE($F92,$E92)),$G92,0)</x:f>
        <x:v>0</x:v>
      </x:c>
      <x:c r="AE92" s="112" t="n">
        <x:f>IF(AND(AE$3&gt;=$F92,AE$3&lt;EDATE($F92,$E92)),$G92,0)</x:f>
        <x:v>0</x:v>
      </x:c>
      <x:c r="AF92" s="112" t="n">
        <x:f>IF(AND(AF$3&gt;=$F92,AF$3&lt;EDATE($F92,$E92)),$G92,0)</x:f>
        <x:v>0</x:v>
      </x:c>
      <x:c r="AG92" s="112" t="n">
        <x:f>IF(AND(AG$3&gt;=$F92,AG$3&lt;EDATE($F92,$E92)),$G92,0)</x:f>
        <x:v>0</x:v>
      </x:c>
    </x:row>
    <x:row r="93">
      <x:c r="A93" s="107"/>
      <x:c r="B93" s="107"/>
      <x:c r="C93" s="107"/>
      <x:c r="D93" s="108"/>
      <x:c r="E93" s="108"/>
      <x:c r="F93" s="106"/>
      <x:c r="G93" s="112" t="n">
        <x:f>IFERROR(D93/E93,0)</x:f>
        <x:v>0</x:v>
      </x:c>
      <x:c r="H93" s="107"/>
      <x:c r="I93" s="107"/>
      <x:c r="J93" s="112" t="n">
        <x:f>IF(AND(J$3&gt;=$F93,J$3&lt;EDATE($F93,$E93)),$G93,0)</x:f>
        <x:v>0</x:v>
      </x:c>
      <x:c r="K93" s="112" t="n">
        <x:f>IF(AND(K$3&gt;=$F93,K$3&lt;EDATE($F93,$E93)),$G93,0)</x:f>
        <x:v>0</x:v>
      </x:c>
      <x:c r="L93" s="112" t="n">
        <x:f>IF(AND(L$3&gt;=$F93,L$3&lt;EDATE($F93,$E93)),$G93,0)</x:f>
        <x:v>0</x:v>
      </x:c>
      <x:c r="M93" s="112" t="n">
        <x:f>IF(AND(M$3&gt;=$F93,M$3&lt;EDATE($F93,$E93)),$G93,0)</x:f>
        <x:v>0</x:v>
      </x:c>
      <x:c r="N93" s="112" t="n">
        <x:f>IF(AND(N$3&gt;=$F93,N$3&lt;EDATE($F93,$E93)),$G93,0)</x:f>
        <x:v>0</x:v>
      </x:c>
      <x:c r="O93" s="112" t="n">
        <x:f>IF(AND(O$3&gt;=$F93,O$3&lt;EDATE($F93,$E93)),$G93,0)</x:f>
        <x:v>0</x:v>
      </x:c>
      <x:c r="P93" s="112" t="n">
        <x:f>IF(AND(P$3&gt;=$F93,P$3&lt;EDATE($F93,$E93)),$G93,0)</x:f>
        <x:v>0</x:v>
      </x:c>
      <x:c r="Q93" s="112" t="n">
        <x:f>IF(AND(Q$3&gt;=$F93,Q$3&lt;EDATE($F93,$E93)),$G93,0)</x:f>
        <x:v>0</x:v>
      </x:c>
      <x:c r="R93" s="112" t="n">
        <x:f>IF(AND(R$3&gt;=$F93,R$3&lt;EDATE($F93,$E93)),$G93,0)</x:f>
        <x:v>0</x:v>
      </x:c>
      <x:c r="S93" s="112" t="n">
        <x:f>IF(AND(S$3&gt;=$F93,S$3&lt;EDATE($F93,$E93)),$G93,0)</x:f>
        <x:v>0</x:v>
      </x:c>
      <x:c r="T93" s="112" t="n">
        <x:f>IF(AND(T$3&gt;=$F93,T$3&lt;EDATE($F93,$E93)),$G93,0)</x:f>
        <x:v>0</x:v>
      </x:c>
      <x:c r="U93" s="112" t="n">
        <x:f>IF(AND(U$3&gt;=$F93,U$3&lt;EDATE($F93,$E93)),$G93,0)</x:f>
        <x:v>0</x:v>
      </x:c>
      <x:c r="V93" s="112" t="n">
        <x:f>IF(AND(V$3&gt;=$F93,V$3&lt;EDATE($F93,$E93)),$G93,0)</x:f>
        <x:v>0</x:v>
      </x:c>
      <x:c r="W93" s="112" t="n">
        <x:f>IF(AND(W$3&gt;=$F93,W$3&lt;EDATE($F93,$E93)),$G93,0)</x:f>
        <x:v>0</x:v>
      </x:c>
      <x:c r="X93" s="112" t="n">
        <x:f>IF(AND(X$3&gt;=$F93,X$3&lt;EDATE($F93,$E93)),$G93,0)</x:f>
        <x:v>0</x:v>
      </x:c>
      <x:c r="Y93" s="112" t="n">
        <x:f>IF(AND(Y$3&gt;=$F93,Y$3&lt;EDATE($F93,$E93)),$G93,0)</x:f>
        <x:v>0</x:v>
      </x:c>
      <x:c r="Z93" s="112" t="n">
        <x:f>IF(AND(Z$3&gt;=$F93,Z$3&lt;EDATE($F93,$E93)),$G93,0)</x:f>
        <x:v>0</x:v>
      </x:c>
      <x:c r="AA93" s="112" t="n">
        <x:f>IF(AND(AA$3&gt;=$F93,AA$3&lt;EDATE($F93,$E93)),$G93,0)</x:f>
        <x:v>0</x:v>
      </x:c>
      <x:c r="AB93" s="112" t="n">
        <x:f>IF(AND(AB$3&gt;=$F93,AB$3&lt;EDATE($F93,$E93)),$G93,0)</x:f>
        <x:v>0</x:v>
      </x:c>
      <x:c r="AC93" s="112" t="n">
        <x:f>IF(AND(AC$3&gt;=$F93,AC$3&lt;EDATE($F93,$E93)),$G93,0)</x:f>
        <x:v>0</x:v>
      </x:c>
      <x:c r="AD93" s="112" t="n">
        <x:f>IF(AND(AD$3&gt;=$F93,AD$3&lt;EDATE($F93,$E93)),$G93,0)</x:f>
        <x:v>0</x:v>
      </x:c>
      <x:c r="AE93" s="112" t="n">
        <x:f>IF(AND(AE$3&gt;=$F93,AE$3&lt;EDATE($F93,$E93)),$G93,0)</x:f>
        <x:v>0</x:v>
      </x:c>
      <x:c r="AF93" s="112" t="n">
        <x:f>IF(AND(AF$3&gt;=$F93,AF$3&lt;EDATE($F93,$E93)),$G93,0)</x:f>
        <x:v>0</x:v>
      </x:c>
      <x:c r="AG93" s="112" t="n">
        <x:f>IF(AND(AG$3&gt;=$F93,AG$3&lt;EDATE($F93,$E93)),$G93,0)</x:f>
        <x:v>0</x:v>
      </x:c>
    </x:row>
    <x:row r="94">
      <x:c r="A94" s="107"/>
      <x:c r="B94" s="107"/>
      <x:c r="C94" s="107"/>
      <x:c r="D94" s="108"/>
      <x:c r="E94" s="108"/>
      <x:c r="F94" s="106"/>
      <x:c r="G94" s="112" t="n">
        <x:f>IFERROR(D94/E94,0)</x:f>
        <x:v>0</x:v>
      </x:c>
      <x:c r="H94" s="107"/>
      <x:c r="I94" s="107"/>
      <x:c r="J94" s="112" t="n">
        <x:f>IF(AND(J$3&gt;=$F94,J$3&lt;EDATE($F94,$E94)),$G94,0)</x:f>
        <x:v>0</x:v>
      </x:c>
      <x:c r="K94" s="112" t="n">
        <x:f>IF(AND(K$3&gt;=$F94,K$3&lt;EDATE($F94,$E94)),$G94,0)</x:f>
        <x:v>0</x:v>
      </x:c>
      <x:c r="L94" s="112" t="n">
        <x:f>IF(AND(L$3&gt;=$F94,L$3&lt;EDATE($F94,$E94)),$G94,0)</x:f>
        <x:v>0</x:v>
      </x:c>
      <x:c r="M94" s="112" t="n">
        <x:f>IF(AND(M$3&gt;=$F94,M$3&lt;EDATE($F94,$E94)),$G94,0)</x:f>
        <x:v>0</x:v>
      </x:c>
      <x:c r="N94" s="112" t="n">
        <x:f>IF(AND(N$3&gt;=$F94,N$3&lt;EDATE($F94,$E94)),$G94,0)</x:f>
        <x:v>0</x:v>
      </x:c>
      <x:c r="O94" s="112" t="n">
        <x:f>IF(AND(O$3&gt;=$F94,O$3&lt;EDATE($F94,$E94)),$G94,0)</x:f>
        <x:v>0</x:v>
      </x:c>
      <x:c r="P94" s="112" t="n">
        <x:f>IF(AND(P$3&gt;=$F94,P$3&lt;EDATE($F94,$E94)),$G94,0)</x:f>
        <x:v>0</x:v>
      </x:c>
      <x:c r="Q94" s="112" t="n">
        <x:f>IF(AND(Q$3&gt;=$F94,Q$3&lt;EDATE($F94,$E94)),$G94,0)</x:f>
        <x:v>0</x:v>
      </x:c>
      <x:c r="R94" s="112" t="n">
        <x:f>IF(AND(R$3&gt;=$F94,R$3&lt;EDATE($F94,$E94)),$G94,0)</x:f>
        <x:v>0</x:v>
      </x:c>
      <x:c r="S94" s="112" t="n">
        <x:f>IF(AND(S$3&gt;=$F94,S$3&lt;EDATE($F94,$E94)),$G94,0)</x:f>
        <x:v>0</x:v>
      </x:c>
      <x:c r="T94" s="112" t="n">
        <x:f>IF(AND(T$3&gt;=$F94,T$3&lt;EDATE($F94,$E94)),$G94,0)</x:f>
        <x:v>0</x:v>
      </x:c>
      <x:c r="U94" s="112" t="n">
        <x:f>IF(AND(U$3&gt;=$F94,U$3&lt;EDATE($F94,$E94)),$G94,0)</x:f>
        <x:v>0</x:v>
      </x:c>
      <x:c r="V94" s="112" t="n">
        <x:f>IF(AND(V$3&gt;=$F94,V$3&lt;EDATE($F94,$E94)),$G94,0)</x:f>
        <x:v>0</x:v>
      </x:c>
      <x:c r="W94" s="112" t="n">
        <x:f>IF(AND(W$3&gt;=$F94,W$3&lt;EDATE($F94,$E94)),$G94,0)</x:f>
        <x:v>0</x:v>
      </x:c>
      <x:c r="X94" s="112" t="n">
        <x:f>IF(AND(X$3&gt;=$F94,X$3&lt;EDATE($F94,$E94)),$G94,0)</x:f>
        <x:v>0</x:v>
      </x:c>
      <x:c r="Y94" s="112" t="n">
        <x:f>IF(AND(Y$3&gt;=$F94,Y$3&lt;EDATE($F94,$E94)),$G94,0)</x:f>
        <x:v>0</x:v>
      </x:c>
      <x:c r="Z94" s="112" t="n">
        <x:f>IF(AND(Z$3&gt;=$F94,Z$3&lt;EDATE($F94,$E94)),$G94,0)</x:f>
        <x:v>0</x:v>
      </x:c>
      <x:c r="AA94" s="112" t="n">
        <x:f>IF(AND(AA$3&gt;=$F94,AA$3&lt;EDATE($F94,$E94)),$G94,0)</x:f>
        <x:v>0</x:v>
      </x:c>
      <x:c r="AB94" s="112" t="n">
        <x:f>IF(AND(AB$3&gt;=$F94,AB$3&lt;EDATE($F94,$E94)),$G94,0)</x:f>
        <x:v>0</x:v>
      </x:c>
      <x:c r="AC94" s="112" t="n">
        <x:f>IF(AND(AC$3&gt;=$F94,AC$3&lt;EDATE($F94,$E94)),$G94,0)</x:f>
        <x:v>0</x:v>
      </x:c>
      <x:c r="AD94" s="112" t="n">
        <x:f>IF(AND(AD$3&gt;=$F94,AD$3&lt;EDATE($F94,$E94)),$G94,0)</x:f>
        <x:v>0</x:v>
      </x:c>
      <x:c r="AE94" s="112" t="n">
        <x:f>IF(AND(AE$3&gt;=$F94,AE$3&lt;EDATE($F94,$E94)),$G94,0)</x:f>
        <x:v>0</x:v>
      </x:c>
      <x:c r="AF94" s="112" t="n">
        <x:f>IF(AND(AF$3&gt;=$F94,AF$3&lt;EDATE($F94,$E94)),$G94,0)</x:f>
        <x:v>0</x:v>
      </x:c>
      <x:c r="AG94" s="112" t="n">
        <x:f>IF(AND(AG$3&gt;=$F94,AG$3&lt;EDATE($F94,$E94)),$G94,0)</x:f>
        <x:v>0</x:v>
      </x:c>
    </x:row>
    <x:row r="95">
      <x:c r="A95" s="107"/>
      <x:c r="B95" s="107"/>
      <x:c r="C95" s="107"/>
      <x:c r="D95" s="108"/>
      <x:c r="E95" s="108"/>
      <x:c r="F95" s="106"/>
      <x:c r="G95" s="112" t="n">
        <x:f>IFERROR(D95/E95,0)</x:f>
        <x:v>0</x:v>
      </x:c>
      <x:c r="H95" s="107"/>
      <x:c r="I95" s="107"/>
      <x:c r="J95" s="112" t="n">
        <x:f>IF(AND(J$3&gt;=$F95,J$3&lt;EDATE($F95,$E95)),$G95,0)</x:f>
        <x:v>0</x:v>
      </x:c>
      <x:c r="K95" s="112" t="n">
        <x:f>IF(AND(K$3&gt;=$F95,K$3&lt;EDATE($F95,$E95)),$G95,0)</x:f>
        <x:v>0</x:v>
      </x:c>
      <x:c r="L95" s="112" t="n">
        <x:f>IF(AND(L$3&gt;=$F95,L$3&lt;EDATE($F95,$E95)),$G95,0)</x:f>
        <x:v>0</x:v>
      </x:c>
      <x:c r="M95" s="112" t="n">
        <x:f>IF(AND(M$3&gt;=$F95,M$3&lt;EDATE($F95,$E95)),$G95,0)</x:f>
        <x:v>0</x:v>
      </x:c>
      <x:c r="N95" s="112" t="n">
        <x:f>IF(AND(N$3&gt;=$F95,N$3&lt;EDATE($F95,$E95)),$G95,0)</x:f>
        <x:v>0</x:v>
      </x:c>
      <x:c r="O95" s="112" t="n">
        <x:f>IF(AND(O$3&gt;=$F95,O$3&lt;EDATE($F95,$E95)),$G95,0)</x:f>
        <x:v>0</x:v>
      </x:c>
      <x:c r="P95" s="112" t="n">
        <x:f>IF(AND(P$3&gt;=$F95,P$3&lt;EDATE($F95,$E95)),$G95,0)</x:f>
        <x:v>0</x:v>
      </x:c>
      <x:c r="Q95" s="112" t="n">
        <x:f>IF(AND(Q$3&gt;=$F95,Q$3&lt;EDATE($F95,$E95)),$G95,0)</x:f>
        <x:v>0</x:v>
      </x:c>
      <x:c r="R95" s="112" t="n">
        <x:f>IF(AND(R$3&gt;=$F95,R$3&lt;EDATE($F95,$E95)),$G95,0)</x:f>
        <x:v>0</x:v>
      </x:c>
      <x:c r="S95" s="112" t="n">
        <x:f>IF(AND(S$3&gt;=$F95,S$3&lt;EDATE($F95,$E95)),$G95,0)</x:f>
        <x:v>0</x:v>
      </x:c>
      <x:c r="T95" s="112" t="n">
        <x:f>IF(AND(T$3&gt;=$F95,T$3&lt;EDATE($F95,$E95)),$G95,0)</x:f>
        <x:v>0</x:v>
      </x:c>
      <x:c r="U95" s="112" t="n">
        <x:f>IF(AND(U$3&gt;=$F95,U$3&lt;EDATE($F95,$E95)),$G95,0)</x:f>
        <x:v>0</x:v>
      </x:c>
      <x:c r="V95" s="112" t="n">
        <x:f>IF(AND(V$3&gt;=$F95,V$3&lt;EDATE($F95,$E95)),$G95,0)</x:f>
        <x:v>0</x:v>
      </x:c>
      <x:c r="W95" s="112" t="n">
        <x:f>IF(AND(W$3&gt;=$F95,W$3&lt;EDATE($F95,$E95)),$G95,0)</x:f>
        <x:v>0</x:v>
      </x:c>
      <x:c r="X95" s="112" t="n">
        <x:f>IF(AND(X$3&gt;=$F95,X$3&lt;EDATE($F95,$E95)),$G95,0)</x:f>
        <x:v>0</x:v>
      </x:c>
      <x:c r="Y95" s="112" t="n">
        <x:f>IF(AND(Y$3&gt;=$F95,Y$3&lt;EDATE($F95,$E95)),$G95,0)</x:f>
        <x:v>0</x:v>
      </x:c>
      <x:c r="Z95" s="112" t="n">
        <x:f>IF(AND(Z$3&gt;=$F95,Z$3&lt;EDATE($F95,$E95)),$G95,0)</x:f>
        <x:v>0</x:v>
      </x:c>
      <x:c r="AA95" s="112" t="n">
        <x:f>IF(AND(AA$3&gt;=$F95,AA$3&lt;EDATE($F95,$E95)),$G95,0)</x:f>
        <x:v>0</x:v>
      </x:c>
      <x:c r="AB95" s="112" t="n">
        <x:f>IF(AND(AB$3&gt;=$F95,AB$3&lt;EDATE($F95,$E95)),$G95,0)</x:f>
        <x:v>0</x:v>
      </x:c>
      <x:c r="AC95" s="112" t="n">
        <x:f>IF(AND(AC$3&gt;=$F95,AC$3&lt;EDATE($F95,$E95)),$G95,0)</x:f>
        <x:v>0</x:v>
      </x:c>
      <x:c r="AD95" s="112" t="n">
        <x:f>IF(AND(AD$3&gt;=$F95,AD$3&lt;EDATE($F95,$E95)),$G95,0)</x:f>
        <x:v>0</x:v>
      </x:c>
      <x:c r="AE95" s="112" t="n">
        <x:f>IF(AND(AE$3&gt;=$F95,AE$3&lt;EDATE($F95,$E95)),$G95,0)</x:f>
        <x:v>0</x:v>
      </x:c>
      <x:c r="AF95" s="112" t="n">
        <x:f>IF(AND(AF$3&gt;=$F95,AF$3&lt;EDATE($F95,$E95)),$G95,0)</x:f>
        <x:v>0</x:v>
      </x:c>
      <x:c r="AG95" s="112" t="n">
        <x:f>IF(AND(AG$3&gt;=$F95,AG$3&lt;EDATE($F95,$E95)),$G95,0)</x:f>
        <x:v>0</x:v>
      </x:c>
    </x:row>
    <x:row r="96">
      <x:c r="A96" s="107"/>
      <x:c r="B96" s="107"/>
      <x:c r="C96" s="107"/>
      <x:c r="D96" s="108"/>
      <x:c r="E96" s="108"/>
      <x:c r="F96" s="106"/>
      <x:c r="G96" s="112" t="n">
        <x:f>IFERROR(D96/E96,0)</x:f>
        <x:v>0</x:v>
      </x:c>
      <x:c r="H96" s="107"/>
      <x:c r="I96" s="107"/>
      <x:c r="J96" s="112" t="n">
        <x:f>IF(AND(J$3&gt;=$F96,J$3&lt;EDATE($F96,$E96)),$G96,0)</x:f>
        <x:v>0</x:v>
      </x:c>
      <x:c r="K96" s="112" t="n">
        <x:f>IF(AND(K$3&gt;=$F96,K$3&lt;EDATE($F96,$E96)),$G96,0)</x:f>
        <x:v>0</x:v>
      </x:c>
      <x:c r="L96" s="112" t="n">
        <x:f>IF(AND(L$3&gt;=$F96,L$3&lt;EDATE($F96,$E96)),$G96,0)</x:f>
        <x:v>0</x:v>
      </x:c>
      <x:c r="M96" s="112" t="n">
        <x:f>IF(AND(M$3&gt;=$F96,M$3&lt;EDATE($F96,$E96)),$G96,0)</x:f>
        <x:v>0</x:v>
      </x:c>
      <x:c r="N96" s="112" t="n">
        <x:f>IF(AND(N$3&gt;=$F96,N$3&lt;EDATE($F96,$E96)),$G96,0)</x:f>
        <x:v>0</x:v>
      </x:c>
      <x:c r="O96" s="112" t="n">
        <x:f>IF(AND(O$3&gt;=$F96,O$3&lt;EDATE($F96,$E96)),$G96,0)</x:f>
        <x:v>0</x:v>
      </x:c>
      <x:c r="P96" s="112" t="n">
        <x:f>IF(AND(P$3&gt;=$F96,P$3&lt;EDATE($F96,$E96)),$G96,0)</x:f>
        <x:v>0</x:v>
      </x:c>
      <x:c r="Q96" s="112" t="n">
        <x:f>IF(AND(Q$3&gt;=$F96,Q$3&lt;EDATE($F96,$E96)),$G96,0)</x:f>
        <x:v>0</x:v>
      </x:c>
      <x:c r="R96" s="112" t="n">
        <x:f>IF(AND(R$3&gt;=$F96,R$3&lt;EDATE($F96,$E96)),$G96,0)</x:f>
        <x:v>0</x:v>
      </x:c>
      <x:c r="S96" s="112" t="n">
        <x:f>IF(AND(S$3&gt;=$F96,S$3&lt;EDATE($F96,$E96)),$G96,0)</x:f>
        <x:v>0</x:v>
      </x:c>
      <x:c r="T96" s="112" t="n">
        <x:f>IF(AND(T$3&gt;=$F96,T$3&lt;EDATE($F96,$E96)),$G96,0)</x:f>
        <x:v>0</x:v>
      </x:c>
      <x:c r="U96" s="112" t="n">
        <x:f>IF(AND(U$3&gt;=$F96,U$3&lt;EDATE($F96,$E96)),$G96,0)</x:f>
        <x:v>0</x:v>
      </x:c>
      <x:c r="V96" s="112" t="n">
        <x:f>IF(AND(V$3&gt;=$F96,V$3&lt;EDATE($F96,$E96)),$G96,0)</x:f>
        <x:v>0</x:v>
      </x:c>
      <x:c r="W96" s="112" t="n">
        <x:f>IF(AND(W$3&gt;=$F96,W$3&lt;EDATE($F96,$E96)),$G96,0)</x:f>
        <x:v>0</x:v>
      </x:c>
      <x:c r="X96" s="112" t="n">
        <x:f>IF(AND(X$3&gt;=$F96,X$3&lt;EDATE($F96,$E96)),$G96,0)</x:f>
        <x:v>0</x:v>
      </x:c>
      <x:c r="Y96" s="112" t="n">
        <x:f>IF(AND(Y$3&gt;=$F96,Y$3&lt;EDATE($F96,$E96)),$G96,0)</x:f>
        <x:v>0</x:v>
      </x:c>
      <x:c r="Z96" s="112" t="n">
        <x:f>IF(AND(Z$3&gt;=$F96,Z$3&lt;EDATE($F96,$E96)),$G96,0)</x:f>
        <x:v>0</x:v>
      </x:c>
      <x:c r="AA96" s="112" t="n">
        <x:f>IF(AND(AA$3&gt;=$F96,AA$3&lt;EDATE($F96,$E96)),$G96,0)</x:f>
        <x:v>0</x:v>
      </x:c>
      <x:c r="AB96" s="112" t="n">
        <x:f>IF(AND(AB$3&gt;=$F96,AB$3&lt;EDATE($F96,$E96)),$G96,0)</x:f>
        <x:v>0</x:v>
      </x:c>
      <x:c r="AC96" s="112" t="n">
        <x:f>IF(AND(AC$3&gt;=$F96,AC$3&lt;EDATE($F96,$E96)),$G96,0)</x:f>
        <x:v>0</x:v>
      </x:c>
      <x:c r="AD96" s="112" t="n">
        <x:f>IF(AND(AD$3&gt;=$F96,AD$3&lt;EDATE($F96,$E96)),$G96,0)</x:f>
        <x:v>0</x:v>
      </x:c>
      <x:c r="AE96" s="112" t="n">
        <x:f>IF(AND(AE$3&gt;=$F96,AE$3&lt;EDATE($F96,$E96)),$G96,0)</x:f>
        <x:v>0</x:v>
      </x:c>
      <x:c r="AF96" s="112" t="n">
        <x:f>IF(AND(AF$3&gt;=$F96,AF$3&lt;EDATE($F96,$E96)),$G96,0)</x:f>
        <x:v>0</x:v>
      </x:c>
      <x:c r="AG96" s="112" t="n">
        <x:f>IF(AND(AG$3&gt;=$F96,AG$3&lt;EDATE($F96,$E96)),$G96,0)</x:f>
        <x:v>0</x:v>
      </x:c>
    </x:row>
    <x:row r="97">
      <x:c r="A97" s="107"/>
      <x:c r="B97" s="107"/>
      <x:c r="C97" s="107"/>
      <x:c r="D97" s="108"/>
      <x:c r="E97" s="108"/>
      <x:c r="F97" s="106"/>
      <x:c r="G97" s="112" t="n">
        <x:f>IFERROR(D97/E97,0)</x:f>
        <x:v>0</x:v>
      </x:c>
      <x:c r="H97" s="107"/>
      <x:c r="I97" s="107"/>
      <x:c r="J97" s="112" t="n">
        <x:f>IF(AND(J$3&gt;=$F97,J$3&lt;EDATE($F97,$E97)),$G97,0)</x:f>
        <x:v>0</x:v>
      </x:c>
      <x:c r="K97" s="112" t="n">
        <x:f>IF(AND(K$3&gt;=$F97,K$3&lt;EDATE($F97,$E97)),$G97,0)</x:f>
        <x:v>0</x:v>
      </x:c>
      <x:c r="L97" s="112" t="n">
        <x:f>IF(AND(L$3&gt;=$F97,L$3&lt;EDATE($F97,$E97)),$G97,0)</x:f>
        <x:v>0</x:v>
      </x:c>
      <x:c r="M97" s="112" t="n">
        <x:f>IF(AND(M$3&gt;=$F97,M$3&lt;EDATE($F97,$E97)),$G97,0)</x:f>
        <x:v>0</x:v>
      </x:c>
      <x:c r="N97" s="112" t="n">
        <x:f>IF(AND(N$3&gt;=$F97,N$3&lt;EDATE($F97,$E97)),$G97,0)</x:f>
        <x:v>0</x:v>
      </x:c>
      <x:c r="O97" s="112" t="n">
        <x:f>IF(AND(O$3&gt;=$F97,O$3&lt;EDATE($F97,$E97)),$G97,0)</x:f>
        <x:v>0</x:v>
      </x:c>
      <x:c r="P97" s="112" t="n">
        <x:f>IF(AND(P$3&gt;=$F97,P$3&lt;EDATE($F97,$E97)),$G97,0)</x:f>
        <x:v>0</x:v>
      </x:c>
      <x:c r="Q97" s="112" t="n">
        <x:f>IF(AND(Q$3&gt;=$F97,Q$3&lt;EDATE($F97,$E97)),$G97,0)</x:f>
        <x:v>0</x:v>
      </x:c>
      <x:c r="R97" s="112" t="n">
        <x:f>IF(AND(R$3&gt;=$F97,R$3&lt;EDATE($F97,$E97)),$G97,0)</x:f>
        <x:v>0</x:v>
      </x:c>
      <x:c r="S97" s="112" t="n">
        <x:f>IF(AND(S$3&gt;=$F97,S$3&lt;EDATE($F97,$E97)),$G97,0)</x:f>
        <x:v>0</x:v>
      </x:c>
      <x:c r="T97" s="112" t="n">
        <x:f>IF(AND(T$3&gt;=$F97,T$3&lt;EDATE($F97,$E97)),$G97,0)</x:f>
        <x:v>0</x:v>
      </x:c>
      <x:c r="U97" s="112" t="n">
        <x:f>IF(AND(U$3&gt;=$F97,U$3&lt;EDATE($F97,$E97)),$G97,0)</x:f>
        <x:v>0</x:v>
      </x:c>
      <x:c r="V97" s="112" t="n">
        <x:f>IF(AND(V$3&gt;=$F97,V$3&lt;EDATE($F97,$E97)),$G97,0)</x:f>
        <x:v>0</x:v>
      </x:c>
      <x:c r="W97" s="112" t="n">
        <x:f>IF(AND(W$3&gt;=$F97,W$3&lt;EDATE($F97,$E97)),$G97,0)</x:f>
        <x:v>0</x:v>
      </x:c>
      <x:c r="X97" s="112" t="n">
        <x:f>IF(AND(X$3&gt;=$F97,X$3&lt;EDATE($F97,$E97)),$G97,0)</x:f>
        <x:v>0</x:v>
      </x:c>
      <x:c r="Y97" s="112" t="n">
        <x:f>IF(AND(Y$3&gt;=$F97,Y$3&lt;EDATE($F97,$E97)),$G97,0)</x:f>
        <x:v>0</x:v>
      </x:c>
      <x:c r="Z97" s="112" t="n">
        <x:f>IF(AND(Z$3&gt;=$F97,Z$3&lt;EDATE($F97,$E97)),$G97,0)</x:f>
        <x:v>0</x:v>
      </x:c>
      <x:c r="AA97" s="112" t="n">
        <x:f>IF(AND(AA$3&gt;=$F97,AA$3&lt;EDATE($F97,$E97)),$G97,0)</x:f>
        <x:v>0</x:v>
      </x:c>
      <x:c r="AB97" s="112" t="n">
        <x:f>IF(AND(AB$3&gt;=$F97,AB$3&lt;EDATE($F97,$E97)),$G97,0)</x:f>
        <x:v>0</x:v>
      </x:c>
      <x:c r="AC97" s="112" t="n">
        <x:f>IF(AND(AC$3&gt;=$F97,AC$3&lt;EDATE($F97,$E97)),$G97,0)</x:f>
        <x:v>0</x:v>
      </x:c>
      <x:c r="AD97" s="112" t="n">
        <x:f>IF(AND(AD$3&gt;=$F97,AD$3&lt;EDATE($F97,$E97)),$G97,0)</x:f>
        <x:v>0</x:v>
      </x:c>
      <x:c r="AE97" s="112" t="n">
        <x:f>IF(AND(AE$3&gt;=$F97,AE$3&lt;EDATE($F97,$E97)),$G97,0)</x:f>
        <x:v>0</x:v>
      </x:c>
      <x:c r="AF97" s="112" t="n">
        <x:f>IF(AND(AF$3&gt;=$F97,AF$3&lt;EDATE($F97,$E97)),$G97,0)</x:f>
        <x:v>0</x:v>
      </x:c>
      <x:c r="AG97" s="112" t="n">
        <x:f>IF(AND(AG$3&gt;=$F97,AG$3&lt;EDATE($F97,$E97)),$G97,0)</x:f>
        <x:v>0</x:v>
      </x:c>
    </x:row>
    <x:row r="98">
      <x:c r="A98" s="107"/>
      <x:c r="B98" s="107"/>
      <x:c r="C98" s="107"/>
      <x:c r="D98" s="108"/>
      <x:c r="E98" s="108"/>
      <x:c r="F98" s="106"/>
      <x:c r="G98" s="112" t="n">
        <x:f>IFERROR(D98/E98,0)</x:f>
        <x:v>0</x:v>
      </x:c>
      <x:c r="H98" s="107"/>
      <x:c r="I98" s="107"/>
      <x:c r="J98" s="112" t="n">
        <x:f>IF(AND(J$3&gt;=$F98,J$3&lt;EDATE($F98,$E98)),$G98,0)</x:f>
        <x:v>0</x:v>
      </x:c>
      <x:c r="K98" s="112" t="n">
        <x:f>IF(AND(K$3&gt;=$F98,K$3&lt;EDATE($F98,$E98)),$G98,0)</x:f>
        <x:v>0</x:v>
      </x:c>
      <x:c r="L98" s="112" t="n">
        <x:f>IF(AND(L$3&gt;=$F98,L$3&lt;EDATE($F98,$E98)),$G98,0)</x:f>
        <x:v>0</x:v>
      </x:c>
      <x:c r="M98" s="112" t="n">
        <x:f>IF(AND(M$3&gt;=$F98,M$3&lt;EDATE($F98,$E98)),$G98,0)</x:f>
        <x:v>0</x:v>
      </x:c>
      <x:c r="N98" s="112" t="n">
        <x:f>IF(AND(N$3&gt;=$F98,N$3&lt;EDATE($F98,$E98)),$G98,0)</x:f>
        <x:v>0</x:v>
      </x:c>
      <x:c r="O98" s="112" t="n">
        <x:f>IF(AND(O$3&gt;=$F98,O$3&lt;EDATE($F98,$E98)),$G98,0)</x:f>
        <x:v>0</x:v>
      </x:c>
      <x:c r="P98" s="112" t="n">
        <x:f>IF(AND(P$3&gt;=$F98,P$3&lt;EDATE($F98,$E98)),$G98,0)</x:f>
        <x:v>0</x:v>
      </x:c>
      <x:c r="Q98" s="112" t="n">
        <x:f>IF(AND(Q$3&gt;=$F98,Q$3&lt;EDATE($F98,$E98)),$G98,0)</x:f>
        <x:v>0</x:v>
      </x:c>
      <x:c r="R98" s="112" t="n">
        <x:f>IF(AND(R$3&gt;=$F98,R$3&lt;EDATE($F98,$E98)),$G98,0)</x:f>
        <x:v>0</x:v>
      </x:c>
      <x:c r="S98" s="112" t="n">
        <x:f>IF(AND(S$3&gt;=$F98,S$3&lt;EDATE($F98,$E98)),$G98,0)</x:f>
        <x:v>0</x:v>
      </x:c>
      <x:c r="T98" s="112" t="n">
        <x:f>IF(AND(T$3&gt;=$F98,T$3&lt;EDATE($F98,$E98)),$G98,0)</x:f>
        <x:v>0</x:v>
      </x:c>
      <x:c r="U98" s="112" t="n">
        <x:f>IF(AND(U$3&gt;=$F98,U$3&lt;EDATE($F98,$E98)),$G98,0)</x:f>
        <x:v>0</x:v>
      </x:c>
      <x:c r="V98" s="112" t="n">
        <x:f>IF(AND(V$3&gt;=$F98,V$3&lt;EDATE($F98,$E98)),$G98,0)</x:f>
        <x:v>0</x:v>
      </x:c>
      <x:c r="W98" s="112" t="n">
        <x:f>IF(AND(W$3&gt;=$F98,W$3&lt;EDATE($F98,$E98)),$G98,0)</x:f>
        <x:v>0</x:v>
      </x:c>
      <x:c r="X98" s="112" t="n">
        <x:f>IF(AND(X$3&gt;=$F98,X$3&lt;EDATE($F98,$E98)),$G98,0)</x:f>
        <x:v>0</x:v>
      </x:c>
      <x:c r="Y98" s="112" t="n">
        <x:f>IF(AND(Y$3&gt;=$F98,Y$3&lt;EDATE($F98,$E98)),$G98,0)</x:f>
        <x:v>0</x:v>
      </x:c>
      <x:c r="Z98" s="112" t="n">
        <x:f>IF(AND(Z$3&gt;=$F98,Z$3&lt;EDATE($F98,$E98)),$G98,0)</x:f>
        <x:v>0</x:v>
      </x:c>
      <x:c r="AA98" s="112" t="n">
        <x:f>IF(AND(AA$3&gt;=$F98,AA$3&lt;EDATE($F98,$E98)),$G98,0)</x:f>
        <x:v>0</x:v>
      </x:c>
      <x:c r="AB98" s="112" t="n">
        <x:f>IF(AND(AB$3&gt;=$F98,AB$3&lt;EDATE($F98,$E98)),$G98,0)</x:f>
        <x:v>0</x:v>
      </x:c>
      <x:c r="AC98" s="112" t="n">
        <x:f>IF(AND(AC$3&gt;=$F98,AC$3&lt;EDATE($F98,$E98)),$G98,0)</x:f>
        <x:v>0</x:v>
      </x:c>
      <x:c r="AD98" s="112" t="n">
        <x:f>IF(AND(AD$3&gt;=$F98,AD$3&lt;EDATE($F98,$E98)),$G98,0)</x:f>
        <x:v>0</x:v>
      </x:c>
      <x:c r="AE98" s="112" t="n">
        <x:f>IF(AND(AE$3&gt;=$F98,AE$3&lt;EDATE($F98,$E98)),$G98,0)</x:f>
        <x:v>0</x:v>
      </x:c>
      <x:c r="AF98" s="112" t="n">
        <x:f>IF(AND(AF$3&gt;=$F98,AF$3&lt;EDATE($F98,$E98)),$G98,0)</x:f>
        <x:v>0</x:v>
      </x:c>
      <x:c r="AG98" s="112" t="n">
        <x:f>IF(AND(AG$3&gt;=$F98,AG$3&lt;EDATE($F98,$E98)),$G98,0)</x:f>
        <x:v>0</x:v>
      </x:c>
    </x:row>
    <x:row r="99">
      <x:c r="A99" s="107"/>
      <x:c r="B99" s="107"/>
      <x:c r="C99" s="107"/>
      <x:c r="D99" s="108"/>
      <x:c r="E99" s="108"/>
      <x:c r="F99" s="106"/>
      <x:c r="G99" s="112" t="n">
        <x:f>IFERROR(D99/E99,0)</x:f>
        <x:v>0</x:v>
      </x:c>
      <x:c r="H99" s="107"/>
      <x:c r="I99" s="107"/>
      <x:c r="J99" s="112" t="n">
        <x:f>IF(AND(J$3&gt;=$F99,J$3&lt;EDATE($F99,$E99)),$G99,0)</x:f>
        <x:v>0</x:v>
      </x:c>
      <x:c r="K99" s="112" t="n">
        <x:f>IF(AND(K$3&gt;=$F99,K$3&lt;EDATE($F99,$E99)),$G99,0)</x:f>
        <x:v>0</x:v>
      </x:c>
      <x:c r="L99" s="112" t="n">
        <x:f>IF(AND(L$3&gt;=$F99,L$3&lt;EDATE($F99,$E99)),$G99,0)</x:f>
        <x:v>0</x:v>
      </x:c>
      <x:c r="M99" s="112" t="n">
        <x:f>IF(AND(M$3&gt;=$F99,M$3&lt;EDATE($F99,$E99)),$G99,0)</x:f>
        <x:v>0</x:v>
      </x:c>
      <x:c r="N99" s="112" t="n">
        <x:f>IF(AND(N$3&gt;=$F99,N$3&lt;EDATE($F99,$E99)),$G99,0)</x:f>
        <x:v>0</x:v>
      </x:c>
      <x:c r="O99" s="112" t="n">
        <x:f>IF(AND(O$3&gt;=$F99,O$3&lt;EDATE($F99,$E99)),$G99,0)</x:f>
        <x:v>0</x:v>
      </x:c>
      <x:c r="P99" s="112" t="n">
        <x:f>IF(AND(P$3&gt;=$F99,P$3&lt;EDATE($F99,$E99)),$G99,0)</x:f>
        <x:v>0</x:v>
      </x:c>
      <x:c r="Q99" s="112" t="n">
        <x:f>IF(AND(Q$3&gt;=$F99,Q$3&lt;EDATE($F99,$E99)),$G99,0)</x:f>
        <x:v>0</x:v>
      </x:c>
      <x:c r="R99" s="112" t="n">
        <x:f>IF(AND(R$3&gt;=$F99,R$3&lt;EDATE($F99,$E99)),$G99,0)</x:f>
        <x:v>0</x:v>
      </x:c>
      <x:c r="S99" s="112" t="n">
        <x:f>IF(AND(S$3&gt;=$F99,S$3&lt;EDATE($F99,$E99)),$G99,0)</x:f>
        <x:v>0</x:v>
      </x:c>
      <x:c r="T99" s="112" t="n">
        <x:f>IF(AND(T$3&gt;=$F99,T$3&lt;EDATE($F99,$E99)),$G99,0)</x:f>
        <x:v>0</x:v>
      </x:c>
      <x:c r="U99" s="112" t="n">
        <x:f>IF(AND(U$3&gt;=$F99,U$3&lt;EDATE($F99,$E99)),$G99,0)</x:f>
        <x:v>0</x:v>
      </x:c>
      <x:c r="V99" s="112" t="n">
        <x:f>IF(AND(V$3&gt;=$F99,V$3&lt;EDATE($F99,$E99)),$G99,0)</x:f>
        <x:v>0</x:v>
      </x:c>
      <x:c r="W99" s="112" t="n">
        <x:f>IF(AND(W$3&gt;=$F99,W$3&lt;EDATE($F99,$E99)),$G99,0)</x:f>
        <x:v>0</x:v>
      </x:c>
      <x:c r="X99" s="112" t="n">
        <x:f>IF(AND(X$3&gt;=$F99,X$3&lt;EDATE($F99,$E99)),$G99,0)</x:f>
        <x:v>0</x:v>
      </x:c>
      <x:c r="Y99" s="112" t="n">
        <x:f>IF(AND(Y$3&gt;=$F99,Y$3&lt;EDATE($F99,$E99)),$G99,0)</x:f>
        <x:v>0</x:v>
      </x:c>
      <x:c r="Z99" s="112" t="n">
        <x:f>IF(AND(Z$3&gt;=$F99,Z$3&lt;EDATE($F99,$E99)),$G99,0)</x:f>
        <x:v>0</x:v>
      </x:c>
      <x:c r="AA99" s="112" t="n">
        <x:f>IF(AND(AA$3&gt;=$F99,AA$3&lt;EDATE($F99,$E99)),$G99,0)</x:f>
        <x:v>0</x:v>
      </x:c>
      <x:c r="AB99" s="112" t="n">
        <x:f>IF(AND(AB$3&gt;=$F99,AB$3&lt;EDATE($F99,$E99)),$G99,0)</x:f>
        <x:v>0</x:v>
      </x:c>
      <x:c r="AC99" s="112" t="n">
        <x:f>IF(AND(AC$3&gt;=$F99,AC$3&lt;EDATE($F99,$E99)),$G99,0)</x:f>
        <x:v>0</x:v>
      </x:c>
      <x:c r="AD99" s="112" t="n">
        <x:f>IF(AND(AD$3&gt;=$F99,AD$3&lt;EDATE($F99,$E99)),$G99,0)</x:f>
        <x:v>0</x:v>
      </x:c>
      <x:c r="AE99" s="112" t="n">
        <x:f>IF(AND(AE$3&gt;=$F99,AE$3&lt;EDATE($F99,$E99)),$G99,0)</x:f>
        <x:v>0</x:v>
      </x:c>
      <x:c r="AF99" s="112" t="n">
        <x:f>IF(AND(AF$3&gt;=$F99,AF$3&lt;EDATE($F99,$E99)),$G99,0)</x:f>
        <x:v>0</x:v>
      </x:c>
      <x:c r="AG99" s="112" t="n">
        <x:f>IF(AND(AG$3&gt;=$F99,AG$3&lt;EDATE($F99,$E99)),$G99,0)</x:f>
        <x:v>0</x:v>
      </x:c>
    </x:row>
    <x:row r="100">
      <x:c r="A100" s="107"/>
      <x:c r="B100" s="107"/>
      <x:c r="C100" s="107"/>
      <x:c r="D100" s="108"/>
      <x:c r="E100" s="108"/>
      <x:c r="F100" s="106"/>
      <x:c r="G100" s="112" t="n">
        <x:f>IFERROR(D100/E100,0)</x:f>
        <x:v>0</x:v>
      </x:c>
      <x:c r="H100" s="107"/>
      <x:c r="I100" s="107"/>
      <x:c r="J100" s="112" t="n">
        <x:f>IF(AND(J$3&gt;=$F100,J$3&lt;EDATE($F100,$E100)),$G100,0)</x:f>
        <x:v>0</x:v>
      </x:c>
      <x:c r="K100" s="112" t="n">
        <x:f>IF(AND(K$3&gt;=$F100,K$3&lt;EDATE($F100,$E100)),$G100,0)</x:f>
        <x:v>0</x:v>
      </x:c>
      <x:c r="L100" s="112" t="n">
        <x:f>IF(AND(L$3&gt;=$F100,L$3&lt;EDATE($F100,$E100)),$G100,0)</x:f>
        <x:v>0</x:v>
      </x:c>
      <x:c r="M100" s="112" t="n">
        <x:f>IF(AND(M$3&gt;=$F100,M$3&lt;EDATE($F100,$E100)),$G100,0)</x:f>
        <x:v>0</x:v>
      </x:c>
      <x:c r="N100" s="112" t="n">
        <x:f>IF(AND(N$3&gt;=$F100,N$3&lt;EDATE($F100,$E100)),$G100,0)</x:f>
        <x:v>0</x:v>
      </x:c>
      <x:c r="O100" s="112" t="n">
        <x:f>IF(AND(O$3&gt;=$F100,O$3&lt;EDATE($F100,$E100)),$G100,0)</x:f>
        <x:v>0</x:v>
      </x:c>
      <x:c r="P100" s="112" t="n">
        <x:f>IF(AND(P$3&gt;=$F100,P$3&lt;EDATE($F100,$E100)),$G100,0)</x:f>
        <x:v>0</x:v>
      </x:c>
      <x:c r="Q100" s="112" t="n">
        <x:f>IF(AND(Q$3&gt;=$F100,Q$3&lt;EDATE($F100,$E100)),$G100,0)</x:f>
        <x:v>0</x:v>
      </x:c>
      <x:c r="R100" s="112" t="n">
        <x:f>IF(AND(R$3&gt;=$F100,R$3&lt;EDATE($F100,$E100)),$G100,0)</x:f>
        <x:v>0</x:v>
      </x:c>
      <x:c r="S100" s="112" t="n">
        <x:f>IF(AND(S$3&gt;=$F100,S$3&lt;EDATE($F100,$E100)),$G100,0)</x:f>
        <x:v>0</x:v>
      </x:c>
      <x:c r="T100" s="112" t="n">
        <x:f>IF(AND(T$3&gt;=$F100,T$3&lt;EDATE($F100,$E100)),$G100,0)</x:f>
        <x:v>0</x:v>
      </x:c>
      <x:c r="U100" s="112" t="n">
        <x:f>IF(AND(U$3&gt;=$F100,U$3&lt;EDATE($F100,$E100)),$G100,0)</x:f>
        <x:v>0</x:v>
      </x:c>
      <x:c r="V100" s="112" t="n">
        <x:f>IF(AND(V$3&gt;=$F100,V$3&lt;EDATE($F100,$E100)),$G100,0)</x:f>
        <x:v>0</x:v>
      </x:c>
      <x:c r="W100" s="112" t="n">
        <x:f>IF(AND(W$3&gt;=$F100,W$3&lt;EDATE($F100,$E100)),$G100,0)</x:f>
        <x:v>0</x:v>
      </x:c>
      <x:c r="X100" s="112" t="n">
        <x:f>IF(AND(X$3&gt;=$F100,X$3&lt;EDATE($F100,$E100)),$G100,0)</x:f>
        <x:v>0</x:v>
      </x:c>
      <x:c r="Y100" s="112" t="n">
        <x:f>IF(AND(Y$3&gt;=$F100,Y$3&lt;EDATE($F100,$E100)),$G100,0)</x:f>
        <x:v>0</x:v>
      </x:c>
      <x:c r="Z100" s="112" t="n">
        <x:f>IF(AND(Z$3&gt;=$F100,Z$3&lt;EDATE($F100,$E100)),$G100,0)</x:f>
        <x:v>0</x:v>
      </x:c>
      <x:c r="AA100" s="112" t="n">
        <x:f>IF(AND(AA$3&gt;=$F100,AA$3&lt;EDATE($F100,$E100)),$G100,0)</x:f>
        <x:v>0</x:v>
      </x:c>
      <x:c r="AB100" s="112" t="n">
        <x:f>IF(AND(AB$3&gt;=$F100,AB$3&lt;EDATE($F100,$E100)),$G100,0)</x:f>
        <x:v>0</x:v>
      </x:c>
      <x:c r="AC100" s="112" t="n">
        <x:f>IF(AND(AC$3&gt;=$F100,AC$3&lt;EDATE($F100,$E100)),$G100,0)</x:f>
        <x:v>0</x:v>
      </x:c>
      <x:c r="AD100" s="112" t="n">
        <x:f>IF(AND(AD$3&gt;=$F100,AD$3&lt;EDATE($F100,$E100)),$G100,0)</x:f>
        <x:v>0</x:v>
      </x:c>
      <x:c r="AE100" s="112" t="n">
        <x:f>IF(AND(AE$3&gt;=$F100,AE$3&lt;EDATE($F100,$E100)),$G100,0)</x:f>
        <x:v>0</x:v>
      </x:c>
      <x:c r="AF100" s="112" t="n">
        <x:f>IF(AND(AF$3&gt;=$F100,AF$3&lt;EDATE($F100,$E100)),$G100,0)</x:f>
        <x:v>0</x:v>
      </x:c>
      <x:c r="AG100" s="112" t="n">
        <x:f>IF(AND(AG$3&gt;=$F100,AG$3&lt;EDATE($F100,$E100)),$G100,0)</x:f>
        <x:v>0</x:v>
      </x:c>
    </x:row>
    <x:row r="101">
      <x:c r="A101" s="107"/>
      <x:c r="B101" s="107"/>
      <x:c r="C101" s="107"/>
      <x:c r="D101" s="108"/>
      <x:c r="E101" s="108"/>
      <x:c r="F101" s="106"/>
      <x:c r="G101" s="112" t="n">
        <x:f>IFERROR(D101/E101,0)</x:f>
        <x:v>0</x:v>
      </x:c>
      <x:c r="H101" s="107"/>
      <x:c r="I101" s="107"/>
      <x:c r="J101" s="112" t="n">
        <x:f>IF(AND(J$3&gt;=$F101,J$3&lt;EDATE($F101,$E101)),$G101,0)</x:f>
        <x:v>0</x:v>
      </x:c>
      <x:c r="K101" s="112" t="n">
        <x:f>IF(AND(K$3&gt;=$F101,K$3&lt;EDATE($F101,$E101)),$G101,0)</x:f>
        <x:v>0</x:v>
      </x:c>
      <x:c r="L101" s="112" t="n">
        <x:f>IF(AND(L$3&gt;=$F101,L$3&lt;EDATE($F101,$E101)),$G101,0)</x:f>
        <x:v>0</x:v>
      </x:c>
      <x:c r="M101" s="112" t="n">
        <x:f>IF(AND(M$3&gt;=$F101,M$3&lt;EDATE($F101,$E101)),$G101,0)</x:f>
        <x:v>0</x:v>
      </x:c>
      <x:c r="N101" s="112" t="n">
        <x:f>IF(AND(N$3&gt;=$F101,N$3&lt;EDATE($F101,$E101)),$G101,0)</x:f>
        <x:v>0</x:v>
      </x:c>
      <x:c r="O101" s="112" t="n">
        <x:f>IF(AND(O$3&gt;=$F101,O$3&lt;EDATE($F101,$E101)),$G101,0)</x:f>
        <x:v>0</x:v>
      </x:c>
      <x:c r="P101" s="112" t="n">
        <x:f>IF(AND(P$3&gt;=$F101,P$3&lt;EDATE($F101,$E101)),$G101,0)</x:f>
        <x:v>0</x:v>
      </x:c>
      <x:c r="Q101" s="112" t="n">
        <x:f>IF(AND(Q$3&gt;=$F101,Q$3&lt;EDATE($F101,$E101)),$G101,0)</x:f>
        <x:v>0</x:v>
      </x:c>
      <x:c r="R101" s="112" t="n">
        <x:f>IF(AND(R$3&gt;=$F101,R$3&lt;EDATE($F101,$E101)),$G101,0)</x:f>
        <x:v>0</x:v>
      </x:c>
      <x:c r="S101" s="112" t="n">
        <x:f>IF(AND(S$3&gt;=$F101,S$3&lt;EDATE($F101,$E101)),$G101,0)</x:f>
        <x:v>0</x:v>
      </x:c>
      <x:c r="T101" s="112" t="n">
        <x:f>IF(AND(T$3&gt;=$F101,T$3&lt;EDATE($F101,$E101)),$G101,0)</x:f>
        <x:v>0</x:v>
      </x:c>
      <x:c r="U101" s="112" t="n">
        <x:f>IF(AND(U$3&gt;=$F101,U$3&lt;EDATE($F101,$E101)),$G101,0)</x:f>
        <x:v>0</x:v>
      </x:c>
      <x:c r="V101" s="112" t="n">
        <x:f>IF(AND(V$3&gt;=$F101,V$3&lt;EDATE($F101,$E101)),$G101,0)</x:f>
        <x:v>0</x:v>
      </x:c>
      <x:c r="W101" s="112" t="n">
        <x:f>IF(AND(W$3&gt;=$F101,W$3&lt;EDATE($F101,$E101)),$G101,0)</x:f>
        <x:v>0</x:v>
      </x:c>
      <x:c r="X101" s="112" t="n">
        <x:f>IF(AND(X$3&gt;=$F101,X$3&lt;EDATE($F101,$E101)),$G101,0)</x:f>
        <x:v>0</x:v>
      </x:c>
      <x:c r="Y101" s="112" t="n">
        <x:f>IF(AND(Y$3&gt;=$F101,Y$3&lt;EDATE($F101,$E101)),$G101,0)</x:f>
        <x:v>0</x:v>
      </x:c>
      <x:c r="Z101" s="112" t="n">
        <x:f>IF(AND(Z$3&gt;=$F101,Z$3&lt;EDATE($F101,$E101)),$G101,0)</x:f>
        <x:v>0</x:v>
      </x:c>
      <x:c r="AA101" s="112" t="n">
        <x:f>IF(AND(AA$3&gt;=$F101,AA$3&lt;EDATE($F101,$E101)),$G101,0)</x:f>
        <x:v>0</x:v>
      </x:c>
      <x:c r="AB101" s="112" t="n">
        <x:f>IF(AND(AB$3&gt;=$F101,AB$3&lt;EDATE($F101,$E101)),$G101,0)</x:f>
        <x:v>0</x:v>
      </x:c>
      <x:c r="AC101" s="112" t="n">
        <x:f>IF(AND(AC$3&gt;=$F101,AC$3&lt;EDATE($F101,$E101)),$G101,0)</x:f>
        <x:v>0</x:v>
      </x:c>
      <x:c r="AD101" s="112" t="n">
        <x:f>IF(AND(AD$3&gt;=$F101,AD$3&lt;EDATE($F101,$E101)),$G101,0)</x:f>
        <x:v>0</x:v>
      </x:c>
      <x:c r="AE101" s="112" t="n">
        <x:f>IF(AND(AE$3&gt;=$F101,AE$3&lt;EDATE($F101,$E101)),$G101,0)</x:f>
        <x:v>0</x:v>
      </x:c>
      <x:c r="AF101" s="112" t="n">
        <x:f>IF(AND(AF$3&gt;=$F101,AF$3&lt;EDATE($F101,$E101)),$G101,0)</x:f>
        <x:v>0</x:v>
      </x:c>
      <x:c r="AG101" s="112" t="n">
        <x:f>IF(AND(AG$3&gt;=$F101,AG$3&lt;EDATE($F101,$E101)),$G101,0)</x:f>
        <x:v>0</x:v>
      </x:c>
    </x:row>
    <x:row r="102">
      <x:c r="A102" s="107"/>
      <x:c r="B102" s="107"/>
      <x:c r="C102" s="107"/>
      <x:c r="D102" s="108"/>
      <x:c r="E102" s="108"/>
      <x:c r="F102" s="106"/>
      <x:c r="G102" s="112" t="n">
        <x:f>IFERROR(D102/E102,0)</x:f>
        <x:v>0</x:v>
      </x:c>
      <x:c r="H102" s="107"/>
      <x:c r="I102" s="107"/>
      <x:c r="J102" s="112" t="n">
        <x:f>IF(AND(J$3&gt;=$F102,J$3&lt;EDATE($F102,$E102)),$G102,0)</x:f>
        <x:v>0</x:v>
      </x:c>
      <x:c r="K102" s="112" t="n">
        <x:f>IF(AND(K$3&gt;=$F102,K$3&lt;EDATE($F102,$E102)),$G102,0)</x:f>
        <x:v>0</x:v>
      </x:c>
      <x:c r="L102" s="112" t="n">
        <x:f>IF(AND(L$3&gt;=$F102,L$3&lt;EDATE($F102,$E102)),$G102,0)</x:f>
        <x:v>0</x:v>
      </x:c>
      <x:c r="M102" s="112" t="n">
        <x:f>IF(AND(M$3&gt;=$F102,M$3&lt;EDATE($F102,$E102)),$G102,0)</x:f>
        <x:v>0</x:v>
      </x:c>
      <x:c r="N102" s="112" t="n">
        <x:f>IF(AND(N$3&gt;=$F102,N$3&lt;EDATE($F102,$E102)),$G102,0)</x:f>
        <x:v>0</x:v>
      </x:c>
      <x:c r="O102" s="112" t="n">
        <x:f>IF(AND(O$3&gt;=$F102,O$3&lt;EDATE($F102,$E102)),$G102,0)</x:f>
        <x:v>0</x:v>
      </x:c>
      <x:c r="P102" s="112" t="n">
        <x:f>IF(AND(P$3&gt;=$F102,P$3&lt;EDATE($F102,$E102)),$G102,0)</x:f>
        <x:v>0</x:v>
      </x:c>
      <x:c r="Q102" s="112" t="n">
        <x:f>IF(AND(Q$3&gt;=$F102,Q$3&lt;EDATE($F102,$E102)),$G102,0)</x:f>
        <x:v>0</x:v>
      </x:c>
      <x:c r="R102" s="112" t="n">
        <x:f>IF(AND(R$3&gt;=$F102,R$3&lt;EDATE($F102,$E102)),$G102,0)</x:f>
        <x:v>0</x:v>
      </x:c>
      <x:c r="S102" s="112" t="n">
        <x:f>IF(AND(S$3&gt;=$F102,S$3&lt;EDATE($F102,$E102)),$G102,0)</x:f>
        <x:v>0</x:v>
      </x:c>
      <x:c r="T102" s="112" t="n">
        <x:f>IF(AND(T$3&gt;=$F102,T$3&lt;EDATE($F102,$E102)),$G102,0)</x:f>
        <x:v>0</x:v>
      </x:c>
      <x:c r="U102" s="112" t="n">
        <x:f>IF(AND(U$3&gt;=$F102,U$3&lt;EDATE($F102,$E102)),$G102,0)</x:f>
        <x:v>0</x:v>
      </x:c>
      <x:c r="V102" s="112" t="n">
        <x:f>IF(AND(V$3&gt;=$F102,V$3&lt;EDATE($F102,$E102)),$G102,0)</x:f>
        <x:v>0</x:v>
      </x:c>
      <x:c r="W102" s="112" t="n">
        <x:f>IF(AND(W$3&gt;=$F102,W$3&lt;EDATE($F102,$E102)),$G102,0)</x:f>
        <x:v>0</x:v>
      </x:c>
      <x:c r="X102" s="112" t="n">
        <x:f>IF(AND(X$3&gt;=$F102,X$3&lt;EDATE($F102,$E102)),$G102,0)</x:f>
        <x:v>0</x:v>
      </x:c>
      <x:c r="Y102" s="112" t="n">
        <x:f>IF(AND(Y$3&gt;=$F102,Y$3&lt;EDATE($F102,$E102)),$G102,0)</x:f>
        <x:v>0</x:v>
      </x:c>
      <x:c r="Z102" s="112" t="n">
        <x:f>IF(AND(Z$3&gt;=$F102,Z$3&lt;EDATE($F102,$E102)),$G102,0)</x:f>
        <x:v>0</x:v>
      </x:c>
      <x:c r="AA102" s="112" t="n">
        <x:f>IF(AND(AA$3&gt;=$F102,AA$3&lt;EDATE($F102,$E102)),$G102,0)</x:f>
        <x:v>0</x:v>
      </x:c>
      <x:c r="AB102" s="112" t="n">
        <x:f>IF(AND(AB$3&gt;=$F102,AB$3&lt;EDATE($F102,$E102)),$G102,0)</x:f>
        <x:v>0</x:v>
      </x:c>
      <x:c r="AC102" s="112" t="n">
        <x:f>IF(AND(AC$3&gt;=$F102,AC$3&lt;EDATE($F102,$E102)),$G102,0)</x:f>
        <x:v>0</x:v>
      </x:c>
      <x:c r="AD102" s="112" t="n">
        <x:f>IF(AND(AD$3&gt;=$F102,AD$3&lt;EDATE($F102,$E102)),$G102,0)</x:f>
        <x:v>0</x:v>
      </x:c>
      <x:c r="AE102" s="112" t="n">
        <x:f>IF(AND(AE$3&gt;=$F102,AE$3&lt;EDATE($F102,$E102)),$G102,0)</x:f>
        <x:v>0</x:v>
      </x:c>
      <x:c r="AF102" s="112" t="n">
        <x:f>IF(AND(AF$3&gt;=$F102,AF$3&lt;EDATE($F102,$E102)),$G102,0)</x:f>
        <x:v>0</x:v>
      </x:c>
      <x:c r="AG102" s="112" t="n">
        <x:f>IF(AND(AG$3&gt;=$F102,AG$3&lt;EDATE($F102,$E102)),$G102,0)</x:f>
        <x:v>0</x:v>
      </x:c>
    </x:row>
    <x:row r="103">
      <x:c r="A103" s="107"/>
      <x:c r="B103" s="107"/>
      <x:c r="C103" s="107"/>
      <x:c r="D103" s="108"/>
      <x:c r="E103" s="108"/>
      <x:c r="F103" s="106"/>
      <x:c r="G103" s="112" t="n">
        <x:f>IFERROR(D103/E103,0)</x:f>
        <x:v>0</x:v>
      </x:c>
      <x:c r="H103" s="107"/>
      <x:c r="I103" s="107"/>
      <x:c r="J103" s="112" t="n">
        <x:f>IF(AND(J$3&gt;=$F103,J$3&lt;EDATE($F103,$E103)),$G103,0)</x:f>
        <x:v>0</x:v>
      </x:c>
      <x:c r="K103" s="112" t="n">
        <x:f>IF(AND(K$3&gt;=$F103,K$3&lt;EDATE($F103,$E103)),$G103,0)</x:f>
        <x:v>0</x:v>
      </x:c>
      <x:c r="L103" s="112" t="n">
        <x:f>IF(AND(L$3&gt;=$F103,L$3&lt;EDATE($F103,$E103)),$G103,0)</x:f>
        <x:v>0</x:v>
      </x:c>
      <x:c r="M103" s="112" t="n">
        <x:f>IF(AND(M$3&gt;=$F103,M$3&lt;EDATE($F103,$E103)),$G103,0)</x:f>
        <x:v>0</x:v>
      </x:c>
      <x:c r="N103" s="112" t="n">
        <x:f>IF(AND(N$3&gt;=$F103,N$3&lt;EDATE($F103,$E103)),$G103,0)</x:f>
        <x:v>0</x:v>
      </x:c>
      <x:c r="O103" s="112" t="n">
        <x:f>IF(AND(O$3&gt;=$F103,O$3&lt;EDATE($F103,$E103)),$G103,0)</x:f>
        <x:v>0</x:v>
      </x:c>
      <x:c r="P103" s="112" t="n">
        <x:f>IF(AND(P$3&gt;=$F103,P$3&lt;EDATE($F103,$E103)),$G103,0)</x:f>
        <x:v>0</x:v>
      </x:c>
      <x:c r="Q103" s="112" t="n">
        <x:f>IF(AND(Q$3&gt;=$F103,Q$3&lt;EDATE($F103,$E103)),$G103,0)</x:f>
        <x:v>0</x:v>
      </x:c>
      <x:c r="R103" s="112" t="n">
        <x:f>IF(AND(R$3&gt;=$F103,R$3&lt;EDATE($F103,$E103)),$G103,0)</x:f>
        <x:v>0</x:v>
      </x:c>
      <x:c r="S103" s="112" t="n">
        <x:f>IF(AND(S$3&gt;=$F103,S$3&lt;EDATE($F103,$E103)),$G103,0)</x:f>
        <x:v>0</x:v>
      </x:c>
      <x:c r="T103" s="112" t="n">
        <x:f>IF(AND(T$3&gt;=$F103,T$3&lt;EDATE($F103,$E103)),$G103,0)</x:f>
        <x:v>0</x:v>
      </x:c>
      <x:c r="U103" s="112" t="n">
        <x:f>IF(AND(U$3&gt;=$F103,U$3&lt;EDATE($F103,$E103)),$G103,0)</x:f>
        <x:v>0</x:v>
      </x:c>
      <x:c r="V103" s="112" t="n">
        <x:f>IF(AND(V$3&gt;=$F103,V$3&lt;EDATE($F103,$E103)),$G103,0)</x:f>
        <x:v>0</x:v>
      </x:c>
      <x:c r="W103" s="112" t="n">
        <x:f>IF(AND(W$3&gt;=$F103,W$3&lt;EDATE($F103,$E103)),$G103,0)</x:f>
        <x:v>0</x:v>
      </x:c>
      <x:c r="X103" s="112" t="n">
        <x:f>IF(AND(X$3&gt;=$F103,X$3&lt;EDATE($F103,$E103)),$G103,0)</x:f>
        <x:v>0</x:v>
      </x:c>
      <x:c r="Y103" s="112" t="n">
        <x:f>IF(AND(Y$3&gt;=$F103,Y$3&lt;EDATE($F103,$E103)),$G103,0)</x:f>
        <x:v>0</x:v>
      </x:c>
      <x:c r="Z103" s="112" t="n">
        <x:f>IF(AND(Z$3&gt;=$F103,Z$3&lt;EDATE($F103,$E103)),$G103,0)</x:f>
        <x:v>0</x:v>
      </x:c>
      <x:c r="AA103" s="112" t="n">
        <x:f>IF(AND(AA$3&gt;=$F103,AA$3&lt;EDATE($F103,$E103)),$G103,0)</x:f>
        <x:v>0</x:v>
      </x:c>
      <x:c r="AB103" s="112" t="n">
        <x:f>IF(AND(AB$3&gt;=$F103,AB$3&lt;EDATE($F103,$E103)),$G103,0)</x:f>
        <x:v>0</x:v>
      </x:c>
      <x:c r="AC103" s="112" t="n">
        <x:f>IF(AND(AC$3&gt;=$F103,AC$3&lt;EDATE($F103,$E103)),$G103,0)</x:f>
        <x:v>0</x:v>
      </x:c>
      <x:c r="AD103" s="112" t="n">
        <x:f>IF(AND(AD$3&gt;=$F103,AD$3&lt;EDATE($F103,$E103)),$G103,0)</x:f>
        <x:v>0</x:v>
      </x:c>
      <x:c r="AE103" s="112" t="n">
        <x:f>IF(AND(AE$3&gt;=$F103,AE$3&lt;EDATE($F103,$E103)),$G103,0)</x:f>
        <x:v>0</x:v>
      </x:c>
      <x:c r="AF103" s="112" t="n">
        <x:f>IF(AND(AF$3&gt;=$F103,AF$3&lt;EDATE($F103,$E103)),$G103,0)</x:f>
        <x:v>0</x:v>
      </x:c>
      <x:c r="AG103" s="112" t="n">
        <x:f>IF(AND(AG$3&gt;=$F103,AG$3&lt;EDATE($F103,$E103)),$G103,0)</x:f>
        <x:v>0</x:v>
      </x:c>
    </x:row>
    <x:row r="104">
      <x:c r="A104" s="107"/>
      <x:c r="B104" s="107"/>
      <x:c r="C104" s="107"/>
      <x:c r="D104" s="108"/>
      <x:c r="E104" s="108"/>
      <x:c r="F104" s="106"/>
      <x:c r="G104" s="112" t="n">
        <x:f>IFERROR(D104/E104,0)</x:f>
        <x:v>0</x:v>
      </x:c>
      <x:c r="H104" s="107"/>
      <x:c r="I104" s="107"/>
      <x:c r="J104" s="112" t="n">
        <x:f>IF(AND(J$3&gt;=$F104,J$3&lt;EDATE($F104,$E104)),$G104,0)</x:f>
        <x:v>0</x:v>
      </x:c>
      <x:c r="K104" s="112" t="n">
        <x:f>IF(AND(K$3&gt;=$F104,K$3&lt;EDATE($F104,$E104)),$G104,0)</x:f>
        <x:v>0</x:v>
      </x:c>
      <x:c r="L104" s="112" t="n">
        <x:f>IF(AND(L$3&gt;=$F104,L$3&lt;EDATE($F104,$E104)),$G104,0)</x:f>
        <x:v>0</x:v>
      </x:c>
      <x:c r="M104" s="112" t="n">
        <x:f>IF(AND(M$3&gt;=$F104,M$3&lt;EDATE($F104,$E104)),$G104,0)</x:f>
        <x:v>0</x:v>
      </x:c>
      <x:c r="N104" s="112" t="n">
        <x:f>IF(AND(N$3&gt;=$F104,N$3&lt;EDATE($F104,$E104)),$G104,0)</x:f>
        <x:v>0</x:v>
      </x:c>
      <x:c r="O104" s="112" t="n">
        <x:f>IF(AND(O$3&gt;=$F104,O$3&lt;EDATE($F104,$E104)),$G104,0)</x:f>
        <x:v>0</x:v>
      </x:c>
      <x:c r="P104" s="112" t="n">
        <x:f>IF(AND(P$3&gt;=$F104,P$3&lt;EDATE($F104,$E104)),$G104,0)</x:f>
        <x:v>0</x:v>
      </x:c>
      <x:c r="Q104" s="112" t="n">
        <x:f>IF(AND(Q$3&gt;=$F104,Q$3&lt;EDATE($F104,$E104)),$G104,0)</x:f>
        <x:v>0</x:v>
      </x:c>
      <x:c r="R104" s="112" t="n">
        <x:f>IF(AND(R$3&gt;=$F104,R$3&lt;EDATE($F104,$E104)),$G104,0)</x:f>
        <x:v>0</x:v>
      </x:c>
      <x:c r="S104" s="112" t="n">
        <x:f>IF(AND(S$3&gt;=$F104,S$3&lt;EDATE($F104,$E104)),$G104,0)</x:f>
        <x:v>0</x:v>
      </x:c>
      <x:c r="T104" s="112" t="n">
        <x:f>IF(AND(T$3&gt;=$F104,T$3&lt;EDATE($F104,$E104)),$G104,0)</x:f>
        <x:v>0</x:v>
      </x:c>
      <x:c r="U104" s="112" t="n">
        <x:f>IF(AND(U$3&gt;=$F104,U$3&lt;EDATE($F104,$E104)),$G104,0)</x:f>
        <x:v>0</x:v>
      </x:c>
      <x:c r="V104" s="112" t="n">
        <x:f>IF(AND(V$3&gt;=$F104,V$3&lt;EDATE($F104,$E104)),$G104,0)</x:f>
        <x:v>0</x:v>
      </x:c>
      <x:c r="W104" s="112" t="n">
        <x:f>IF(AND(W$3&gt;=$F104,W$3&lt;EDATE($F104,$E104)),$G104,0)</x:f>
        <x:v>0</x:v>
      </x:c>
      <x:c r="X104" s="112" t="n">
        <x:f>IF(AND(X$3&gt;=$F104,X$3&lt;EDATE($F104,$E104)),$G104,0)</x:f>
        <x:v>0</x:v>
      </x:c>
      <x:c r="Y104" s="112" t="n">
        <x:f>IF(AND(Y$3&gt;=$F104,Y$3&lt;EDATE($F104,$E104)),$G104,0)</x:f>
        <x:v>0</x:v>
      </x:c>
      <x:c r="Z104" s="112" t="n">
        <x:f>IF(AND(Z$3&gt;=$F104,Z$3&lt;EDATE($F104,$E104)),$G104,0)</x:f>
        <x:v>0</x:v>
      </x:c>
      <x:c r="AA104" s="112" t="n">
        <x:f>IF(AND(AA$3&gt;=$F104,AA$3&lt;EDATE($F104,$E104)),$G104,0)</x:f>
        <x:v>0</x:v>
      </x:c>
      <x:c r="AB104" s="112" t="n">
        <x:f>IF(AND(AB$3&gt;=$F104,AB$3&lt;EDATE($F104,$E104)),$G104,0)</x:f>
        <x:v>0</x:v>
      </x:c>
      <x:c r="AC104" s="112" t="n">
        <x:f>IF(AND(AC$3&gt;=$F104,AC$3&lt;EDATE($F104,$E104)),$G104,0)</x:f>
        <x:v>0</x:v>
      </x:c>
      <x:c r="AD104" s="112" t="n">
        <x:f>IF(AND(AD$3&gt;=$F104,AD$3&lt;EDATE($F104,$E104)),$G104,0)</x:f>
        <x:v>0</x:v>
      </x:c>
      <x:c r="AE104" s="112" t="n">
        <x:f>IF(AND(AE$3&gt;=$F104,AE$3&lt;EDATE($F104,$E104)),$G104,0)</x:f>
        <x:v>0</x:v>
      </x:c>
      <x:c r="AF104" s="112" t="n">
        <x:f>IF(AND(AF$3&gt;=$F104,AF$3&lt;EDATE($F104,$E104)),$G104,0)</x:f>
        <x:v>0</x:v>
      </x:c>
      <x:c r="AG104" s="112" t="n">
        <x:f>IF(AND(AG$3&gt;=$F104,AG$3&lt;EDATE($F104,$E104)),$G104,0)</x:f>
        <x:v>0</x:v>
      </x:c>
    </x:row>
  </x:sheetData>
  <x:mergeCells>
    <x:mergeCell ref="A1:AG2"/>
  </x:mergeCells>
  <x:dataValidations count="2">
    <x:dataValidation type="list" sqref="C5:C104">
      <x:formula1>'Categorías'!$A$5:$A$22</x:formula1>
    </x:dataValidation>
    <x:dataValidation type="list" sqref="H5:H104">
      <x:formula1>"Sí,No"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0" hidden="0" customWidth="1"/>
    <x:col min="3" max="3" width="16" hidden="0" customWidth="1"/>
    <x:col min="4" max="4" width="16" hidden="0" customWidth="1"/>
    <x:col min="5" max="5" width="14" hidden="0" customWidth="1"/>
    <x:col min="6" max="6" width="14" hidden="0" customWidth="1"/>
    <x:col min="7" max="7" width="12" hidden="0" customWidth="1"/>
    <x:col min="8" max="8" width="30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</x:cols>
  <x:sheetData>
    <x:row r="1" ht="28" customHeight="1">
      <x:c r="A1" s="85" t="str">
        <x:v>Deudas y obligaciones recurrentes</x:v>
      </x:c>
      <x:c r="B1" s="85" t="str">
        <x:v>Deudas y obligaciones recurrentes</x:v>
      </x:c>
      <x:c r="C1" s="85" t="str">
        <x:v>Deudas y obligaciones recurrentes</x:v>
      </x:c>
      <x:c r="D1" s="85" t="str">
        <x:v>Deudas y obligaciones recurrentes</x:v>
      </x:c>
      <x:c r="E1" s="85" t="str">
        <x:v>Deudas y obligaciones recurrentes</x:v>
      </x:c>
      <x:c r="F1" s="85" t="str">
        <x:v>Deudas y obligaciones recurrentes</x:v>
      </x:c>
      <x:c r="G1" s="85" t="str">
        <x:v>Deudas y obligaciones recurrentes</x:v>
      </x:c>
      <x:c r="H1" s="85" t="str">
        <x:v>Deudas y obligaciones recurrentes</x:v>
      </x:c>
      <x:c r="I1" s="85" t="str">
        <x:v>Deudas y obligaciones recurrentes</x:v>
      </x:c>
      <x:c r="J1" s="85" t="str">
        <x:v>Deudas y obligaciones recurrentes</x:v>
      </x:c>
      <x:c r="K1" s="85" t="str">
        <x:v>Deudas y obligaciones recurrentes</x:v>
      </x:c>
      <x:c r="L1" s="85" t="str">
        <x:v>Deudas y obligaciones recurrentes</x:v>
      </x:c>
      <x:c r="M1" s="85" t="str">
        <x:v>Deudas y obligaciones recurrentes</x:v>
      </x:c>
      <x:c r="N1" s="85" t="str">
        <x:v>Deudas y obligaciones recurrentes</x:v>
      </x:c>
      <x:c r="O1" s="85" t="str">
        <x:v>Deudas y obligaciones recurrentes</x:v>
      </x:c>
      <x:c r="P1" s="85" t="str">
        <x:v>Deudas y obligaciones recurrentes</x:v>
      </x:c>
      <x:c r="Q1" s="85" t="str">
        <x:v>Deudas y obligaciones recurrentes</x:v>
      </x:c>
      <x:c r="R1" s="85" t="str">
        <x:v>Deudas y obligaciones recurrentes</x:v>
      </x:c>
      <x:c r="S1" s="85" t="str">
        <x:v>Deudas y obligaciones recurrentes</x:v>
      </x:c>
      <x:c r="T1" s="85" t="str">
        <x:v>Deudas y obligaciones recurrentes</x:v>
      </x:c>
      <x:c r="U1" s="85" t="str">
        <x:v>Deudas y obligaciones recurrentes</x:v>
      </x:c>
      <x:c r="V1" s="85" t="str">
        <x:v>Deudas y obligaciones recurrentes</x:v>
      </x:c>
      <x:c r="W1" s="85" t="str">
        <x:v>Deudas y obligaciones recurrentes</x:v>
      </x:c>
      <x:c r="X1" s="85" t="str">
        <x:v>Deudas y obligaciones recurrentes</x:v>
      </x:c>
      <x:c r="Y1" s="85" t="str">
        <x:v>Deudas y obligaciones recurrentes</x:v>
      </x:c>
      <x:c r="Z1" s="85" t="str">
        <x:v>Deudas y obligaciones recurrentes</x:v>
      </x:c>
      <x:c r="AA1" s="85" t="str">
        <x:v>Deudas y obligaciones recurrentes</x:v>
      </x:c>
      <x:c r="AB1" s="85" t="str">
        <x:v>Deudas y obligaciones recurrentes</x:v>
      </x:c>
      <x:c r="AC1" s="85" t="str">
        <x:v>Deudas y obligaciones recurrentes</x:v>
      </x:c>
      <x:c r="AD1" s="85" t="str">
        <x:v>Deudas y obligaciones recurrentes</x:v>
      </x:c>
      <x:c r="AE1" s="85" t="str">
        <x:v>Deudas y obligaciones recurrentes</x:v>
      </x:c>
      <x:c r="AF1" s="85" t="str">
        <x:v>Deudas y obligaciones recurrentes</x:v>
      </x:c>
    </x:row>
    <x:row r="2" ht="28" customHeight="1">
      <x:c r="A2" s="85" t="str">
        <x:v>Deudas y obligaciones recurrentes</x:v>
      </x:c>
      <x:c r="B2" s="85" t="str">
        <x:v>Deudas y obligaciones recurrentes</x:v>
      </x:c>
      <x:c r="C2" s="85" t="str">
        <x:v>Deudas y obligaciones recurrentes</x:v>
      </x:c>
      <x:c r="D2" s="85" t="str">
        <x:v>Deudas y obligaciones recurrentes</x:v>
      </x:c>
      <x:c r="E2" s="85" t="str">
        <x:v>Deudas y obligaciones recurrentes</x:v>
      </x:c>
      <x:c r="F2" s="85" t="str">
        <x:v>Deudas y obligaciones recurrentes</x:v>
      </x:c>
      <x:c r="G2" s="85" t="str">
        <x:v>Deudas y obligaciones recurrentes</x:v>
      </x:c>
      <x:c r="H2" s="85" t="str">
        <x:v>Deudas y obligaciones recurrentes</x:v>
      </x:c>
      <x:c r="I2" s="85" t="str">
        <x:v>Deudas y obligaciones recurrentes</x:v>
      </x:c>
      <x:c r="J2" s="85" t="str">
        <x:v>Deudas y obligaciones recurrentes</x:v>
      </x:c>
      <x:c r="K2" s="85" t="str">
        <x:v>Deudas y obligaciones recurrentes</x:v>
      </x:c>
      <x:c r="L2" s="85" t="str">
        <x:v>Deudas y obligaciones recurrentes</x:v>
      </x:c>
      <x:c r="M2" s="85" t="str">
        <x:v>Deudas y obligaciones recurrentes</x:v>
      </x:c>
      <x:c r="N2" s="85" t="str">
        <x:v>Deudas y obligaciones recurrentes</x:v>
      </x:c>
      <x:c r="O2" s="85" t="str">
        <x:v>Deudas y obligaciones recurrentes</x:v>
      </x:c>
      <x:c r="P2" s="85" t="str">
        <x:v>Deudas y obligaciones recurrentes</x:v>
      </x:c>
      <x:c r="Q2" s="85" t="str">
        <x:v>Deudas y obligaciones recurrentes</x:v>
      </x:c>
      <x:c r="R2" s="85" t="str">
        <x:v>Deudas y obligaciones recurrentes</x:v>
      </x:c>
      <x:c r="S2" s="85" t="str">
        <x:v>Deudas y obligaciones recurrentes</x:v>
      </x:c>
      <x:c r="T2" s="85" t="str">
        <x:v>Deudas y obligaciones recurrentes</x:v>
      </x:c>
      <x:c r="U2" s="85" t="str">
        <x:v>Deudas y obligaciones recurrentes</x:v>
      </x:c>
      <x:c r="V2" s="85" t="str">
        <x:v>Deudas y obligaciones recurrentes</x:v>
      </x:c>
      <x:c r="W2" s="85" t="str">
        <x:v>Deudas y obligaciones recurrentes</x:v>
      </x:c>
      <x:c r="X2" s="85" t="str">
        <x:v>Deudas y obligaciones recurrentes</x:v>
      </x:c>
      <x:c r="Y2" s="85" t="str">
        <x:v>Deudas y obligaciones recurrentes</x:v>
      </x:c>
      <x:c r="Z2" s="85" t="str">
        <x:v>Deudas y obligaciones recurrentes</x:v>
      </x:c>
      <x:c r="AA2" s="85" t="str">
        <x:v>Deudas y obligaciones recurrentes</x:v>
      </x:c>
      <x:c r="AB2" s="85" t="str">
        <x:v>Deudas y obligaciones recurrentes</x:v>
      </x:c>
      <x:c r="AC2" s="85" t="str">
        <x:v>Deudas y obligaciones recurrentes</x:v>
      </x:c>
      <x:c r="AD2" s="85" t="str">
        <x:v>Deudas y obligaciones recurrentes</x:v>
      </x:c>
      <x:c r="AE2" s="85" t="str">
        <x:v>Deudas y obligaciones recurrentes</x:v>
      </x:c>
      <x:c r="AF2" s="85" t="str">
        <x:v>Deudas y obligaciones recurrentes</x:v>
      </x:c>
    </x:row>
    <x:row r="3">
      <x:c r="A3" s="104" t="str">
        <x:v>Institución</x:v>
      </x:c>
      <x:c r="B3" s="104" t="str">
        <x:v>Descripción</x:v>
      </x:c>
      <x:c r="C3" s="104" t="str">
        <x:v>Saldo actual</x:v>
      </x:c>
      <x:c r="D3" s="104" t="str">
        <x:v>Pago mensual</x:v>
      </x:c>
      <x:c r="E3" s="104" t="str">
        <x:v>Desde</x:v>
      </x:c>
      <x:c r="F3" s="104" t="str">
        <x:v>Hasta</x:v>
      </x:c>
      <x:c r="G3" s="104" t="str">
        <x:v>Activo</x:v>
      </x:c>
      <x:c r="H3" s="104" t="str">
        <x:v>Notas</x:v>
      </x:c>
      <x:c r="I3" s="111" t="n">
        <x:f>EDATE(Supuestos!$B$5,0)</x:f>
        <x:v>46266</x:v>
      </x:c>
      <x:c r="J3" s="111" t="n">
        <x:f>EDATE(Supuestos!$B$5,1)</x:f>
        <x:v>46296</x:v>
      </x:c>
      <x:c r="K3" s="111" t="n">
        <x:f>EDATE(Supuestos!$B$5,2)</x:f>
        <x:v>46327</x:v>
      </x:c>
      <x:c r="L3" s="111" t="n">
        <x:f>EDATE(Supuestos!$B$5,3)</x:f>
        <x:v>46357</x:v>
      </x:c>
      <x:c r="M3" s="111" t="n">
        <x:f>EDATE(Supuestos!$B$5,4)</x:f>
        <x:v>46388</x:v>
      </x:c>
      <x:c r="N3" s="111" t="n">
        <x:f>EDATE(Supuestos!$B$5,5)</x:f>
        <x:v>46419</x:v>
      </x:c>
      <x:c r="O3" s="111" t="n">
        <x:f>EDATE(Supuestos!$B$5,6)</x:f>
        <x:v>46447</x:v>
      </x:c>
      <x:c r="P3" s="111" t="n">
        <x:f>EDATE(Supuestos!$B$5,7)</x:f>
        <x:v>46478</x:v>
      </x:c>
      <x:c r="Q3" s="111" t="n">
        <x:f>EDATE(Supuestos!$B$5,8)</x:f>
        <x:v>46508</x:v>
      </x:c>
      <x:c r="R3" s="111" t="n">
        <x:f>EDATE(Supuestos!$B$5,9)</x:f>
        <x:v>46539</x:v>
      </x:c>
      <x:c r="S3" s="111" t="n">
        <x:f>EDATE(Supuestos!$B$5,10)</x:f>
        <x:v>46569</x:v>
      </x:c>
      <x:c r="T3" s="111" t="n">
        <x:f>EDATE(Supuestos!$B$5,11)</x:f>
        <x:v>46600</x:v>
      </x:c>
      <x:c r="U3" s="111" t="n">
        <x:f>EDATE(Supuestos!$B$5,12)</x:f>
        <x:v>46631</x:v>
      </x:c>
      <x:c r="V3" s="111" t="n">
        <x:f>EDATE(Supuestos!$B$5,13)</x:f>
        <x:v>46661</x:v>
      </x:c>
      <x:c r="W3" s="111" t="n">
        <x:f>EDATE(Supuestos!$B$5,14)</x:f>
        <x:v>46692</x:v>
      </x:c>
      <x:c r="X3" s="111" t="n">
        <x:f>EDATE(Supuestos!$B$5,15)</x:f>
        <x:v>46722</x:v>
      </x:c>
      <x:c r="Y3" s="111" t="n">
        <x:f>EDATE(Supuestos!$B$5,16)</x:f>
        <x:v>46753</x:v>
      </x:c>
      <x:c r="Z3" s="111" t="n">
        <x:f>EDATE(Supuestos!$B$5,17)</x:f>
        <x:v>46784</x:v>
      </x:c>
      <x:c r="AA3" s="111" t="n">
        <x:f>EDATE(Supuestos!$B$5,18)</x:f>
        <x:v>46813</x:v>
      </x:c>
      <x:c r="AB3" s="111" t="n">
        <x:f>EDATE(Supuestos!$B$5,19)</x:f>
        <x:v>46844</x:v>
      </x:c>
      <x:c r="AC3" s="111" t="n">
        <x:f>EDATE(Supuestos!$B$5,20)</x:f>
        <x:v>46874</x:v>
      </x:c>
      <x:c r="AD3" s="111" t="n">
        <x:f>EDATE(Supuestos!$B$5,21)</x:f>
        <x:v>46905</x:v>
      </x:c>
      <x:c r="AE3" s="111" t="n">
        <x:f>EDATE(Supuestos!$B$5,22)</x:f>
        <x:v>46935</x:v>
      </x:c>
      <x:c r="AF3" s="111" t="n">
        <x:f>EDATE(Supuestos!$B$5,23)</x:f>
        <x:v>46966</x:v>
      </x:c>
    </x:row>
    <x:row r="4">
      <x:c r="A4" s="87"/>
      <x:c r="B4" s="87"/>
      <x:c r="C4" s="87"/>
      <x:c r="D4" s="87"/>
      <x:c r="E4" s="87"/>
      <x:c r="F4" s="87"/>
      <x:c r="G4" s="87"/>
      <x:c r="H4" s="87"/>
      <x:c r="I4" s="87"/>
      <x:c r="J4" s="87"/>
      <x:c r="K4" s="87"/>
      <x:c r="L4" s="87"/>
      <x:c r="M4" s="87"/>
      <x:c r="N4" s="87"/>
      <x:c r="O4" s="87"/>
      <x:c r="P4" s="87"/>
      <x:c r="Q4" s="87"/>
      <x:c r="R4" s="87"/>
      <x:c r="S4" s="87"/>
      <x:c r="T4" s="87"/>
      <x:c r="U4" s="87"/>
      <x:c r="V4" s="87"/>
      <x:c r="W4" s="87"/>
      <x:c r="X4" s="87"/>
      <x:c r="Y4" s="87"/>
      <x:c r="Z4" s="87"/>
      <x:c r="AA4" s="87"/>
      <x:c r="AB4" s="87"/>
      <x:c r="AC4" s="87"/>
      <x:c r="AD4" s="87"/>
      <x:c r="AE4" s="87"/>
      <x:c r="AF4" s="87"/>
    </x:row>
    <x:row r="5">
      <x:c r="A5" s="107" t="str">
        <x:v>Ejemplo banco</x:v>
      </x:c>
      <x:c r="B5" s="107" t="str">
        <x:v>Crédito / pago flexible</x:v>
      </x:c>
      <x:c r="C5" s="108" t="n">
        <x:v>0</x:v>
      </x:c>
      <x:c r="D5" s="108" t="n">
        <x:v>0</x:v>
      </x:c>
      <x:c r="E5" s="106" t="n">
        <x:f>Supuestos!$B$5</x:f>
        <x:v>46266</x:v>
      </x:c>
      <x:c r="F5" s="106" t="n">
        <x:f>EDATE(Supuestos!$B$5,5)</x:f>
        <x:v>46419</x:v>
      </x:c>
      <x:c r="G5" s="107" t="str">
        <x:v>No</x:v>
      </x:c>
      <x:c r="H5" s="107" t="str">
        <x:v>Reemplazar si aplica</x:v>
      </x:c>
      <x:c r="I5" s="112" t="n">
        <x:f>IF(AND($G5="Sí",I$3&gt;=$E5,OR($F5="",I$3&lt;=$F5)),$D5,0)</x:f>
        <x:v>0</x:v>
      </x:c>
      <x:c r="J5" s="112" t="n">
        <x:f>IF(AND($G5="Sí",J$3&gt;=$E5,OR($F5="",J$3&lt;=$F5)),$D5,0)</x:f>
        <x:v>0</x:v>
      </x:c>
      <x:c r="K5" s="112" t="n">
        <x:f>IF(AND($G5="Sí",K$3&gt;=$E5,OR($F5="",K$3&lt;=$F5)),$D5,0)</x:f>
        <x:v>0</x:v>
      </x:c>
      <x:c r="L5" s="112" t="n">
        <x:f>IF(AND($G5="Sí",L$3&gt;=$E5,OR($F5="",L$3&lt;=$F5)),$D5,0)</x:f>
        <x:v>0</x:v>
      </x:c>
      <x:c r="M5" s="112" t="n">
        <x:f>IF(AND($G5="Sí",M$3&gt;=$E5,OR($F5="",M$3&lt;=$F5)),$D5,0)</x:f>
        <x:v>0</x:v>
      </x:c>
      <x:c r="N5" s="112" t="n">
        <x:f>IF(AND($G5="Sí",N$3&gt;=$E5,OR($F5="",N$3&lt;=$F5)),$D5,0)</x:f>
        <x:v>0</x:v>
      </x:c>
      <x:c r="O5" s="112" t="n">
        <x:f>IF(AND($G5="Sí",O$3&gt;=$E5,OR($F5="",O$3&lt;=$F5)),$D5,0)</x:f>
        <x:v>0</x:v>
      </x:c>
      <x:c r="P5" s="112" t="n">
        <x:f>IF(AND($G5="Sí",P$3&gt;=$E5,OR($F5="",P$3&lt;=$F5)),$D5,0)</x:f>
        <x:v>0</x:v>
      </x:c>
      <x:c r="Q5" s="112" t="n">
        <x:f>IF(AND($G5="Sí",Q$3&gt;=$E5,OR($F5="",Q$3&lt;=$F5)),$D5,0)</x:f>
        <x:v>0</x:v>
      </x:c>
      <x:c r="R5" s="112" t="n">
        <x:f>IF(AND($G5="Sí",R$3&gt;=$E5,OR($F5="",R$3&lt;=$F5)),$D5,0)</x:f>
        <x:v>0</x:v>
      </x:c>
      <x:c r="S5" s="112" t="n">
        <x:f>IF(AND($G5="Sí",S$3&gt;=$E5,OR($F5="",S$3&lt;=$F5)),$D5,0)</x:f>
        <x:v>0</x:v>
      </x:c>
      <x:c r="T5" s="112" t="n">
        <x:f>IF(AND($G5="Sí",T$3&gt;=$E5,OR($F5="",T$3&lt;=$F5)),$D5,0)</x:f>
        <x:v>0</x:v>
      </x:c>
      <x:c r="U5" s="112" t="n">
        <x:f>IF(AND($G5="Sí",U$3&gt;=$E5,OR($F5="",U$3&lt;=$F5)),$D5,0)</x:f>
        <x:v>0</x:v>
      </x:c>
      <x:c r="V5" s="112" t="n">
        <x:f>IF(AND($G5="Sí",V$3&gt;=$E5,OR($F5="",V$3&lt;=$F5)),$D5,0)</x:f>
        <x:v>0</x:v>
      </x:c>
      <x:c r="W5" s="112" t="n">
        <x:f>IF(AND($G5="Sí",W$3&gt;=$E5,OR($F5="",W$3&lt;=$F5)),$D5,0)</x:f>
        <x:v>0</x:v>
      </x:c>
      <x:c r="X5" s="112" t="n">
        <x:f>IF(AND($G5="Sí",X$3&gt;=$E5,OR($F5="",X$3&lt;=$F5)),$D5,0)</x:f>
        <x:v>0</x:v>
      </x:c>
      <x:c r="Y5" s="112" t="n">
        <x:f>IF(AND($G5="Sí",Y$3&gt;=$E5,OR($F5="",Y$3&lt;=$F5)),$D5,0)</x:f>
        <x:v>0</x:v>
      </x:c>
      <x:c r="Z5" s="112" t="n">
        <x:f>IF(AND($G5="Sí",Z$3&gt;=$E5,OR($F5="",Z$3&lt;=$F5)),$D5,0)</x:f>
        <x:v>0</x:v>
      </x:c>
      <x:c r="AA5" s="112" t="n">
        <x:f>IF(AND($G5="Sí",AA$3&gt;=$E5,OR($F5="",AA$3&lt;=$F5)),$D5,0)</x:f>
        <x:v>0</x:v>
      </x:c>
      <x:c r="AB5" s="112" t="n">
        <x:f>IF(AND($G5="Sí",AB$3&gt;=$E5,OR($F5="",AB$3&lt;=$F5)),$D5,0)</x:f>
        <x:v>0</x:v>
      </x:c>
      <x:c r="AC5" s="112" t="n">
        <x:f>IF(AND($G5="Sí",AC$3&gt;=$E5,OR($F5="",AC$3&lt;=$F5)),$D5,0)</x:f>
        <x:v>0</x:v>
      </x:c>
      <x:c r="AD5" s="112" t="n">
        <x:f>IF(AND($G5="Sí",AD$3&gt;=$E5,OR($F5="",AD$3&lt;=$F5)),$D5,0)</x:f>
        <x:v>0</x:v>
      </x:c>
      <x:c r="AE5" s="112" t="n">
        <x:f>IF(AND($G5="Sí",AE$3&gt;=$E5,OR($F5="",AE$3&lt;=$F5)),$D5,0)</x:f>
        <x:v>0</x:v>
      </x:c>
      <x:c r="AF5" s="112" t="n">
        <x:f>IF(AND($G5="Sí",AF$3&gt;=$E5,OR($F5="",AF$3&lt;=$F5)),$D5,0)</x:f>
        <x:v>0</x:v>
      </x:c>
    </x:row>
    <x:row r="6">
      <x:c r="A6" s="107"/>
      <x:c r="B6" s="107"/>
      <x:c r="C6" s="108"/>
      <x:c r="D6" s="108"/>
      <x:c r="E6" s="106"/>
      <x:c r="F6" s="106"/>
      <x:c r="G6" s="107"/>
      <x:c r="H6" s="107"/>
      <x:c r="I6" s="112" t="n">
        <x:f>IF(AND($G6="Sí",I$3&gt;=$E6,OR($F6="",I$3&lt;=$F6)),$D6,0)</x:f>
        <x:v>0</x:v>
      </x:c>
      <x:c r="J6" s="112" t="n">
        <x:f>IF(AND($G6="Sí",J$3&gt;=$E6,OR($F6="",J$3&lt;=$F6)),$D6,0)</x:f>
        <x:v>0</x:v>
      </x:c>
      <x:c r="K6" s="112" t="n">
        <x:f>IF(AND($G6="Sí",K$3&gt;=$E6,OR($F6="",K$3&lt;=$F6)),$D6,0)</x:f>
        <x:v>0</x:v>
      </x:c>
      <x:c r="L6" s="112" t="n">
        <x:f>IF(AND($G6="Sí",L$3&gt;=$E6,OR($F6="",L$3&lt;=$F6)),$D6,0)</x:f>
        <x:v>0</x:v>
      </x:c>
      <x:c r="M6" s="112" t="n">
        <x:f>IF(AND($G6="Sí",M$3&gt;=$E6,OR($F6="",M$3&lt;=$F6)),$D6,0)</x:f>
        <x:v>0</x:v>
      </x:c>
      <x:c r="N6" s="112" t="n">
        <x:f>IF(AND($G6="Sí",N$3&gt;=$E6,OR($F6="",N$3&lt;=$F6)),$D6,0)</x:f>
        <x:v>0</x:v>
      </x:c>
      <x:c r="O6" s="112" t="n">
        <x:f>IF(AND($G6="Sí",O$3&gt;=$E6,OR($F6="",O$3&lt;=$F6)),$D6,0)</x:f>
        <x:v>0</x:v>
      </x:c>
      <x:c r="P6" s="112" t="n">
        <x:f>IF(AND($G6="Sí",P$3&gt;=$E6,OR($F6="",P$3&lt;=$F6)),$D6,0)</x:f>
        <x:v>0</x:v>
      </x:c>
      <x:c r="Q6" s="112" t="n">
        <x:f>IF(AND($G6="Sí",Q$3&gt;=$E6,OR($F6="",Q$3&lt;=$F6)),$D6,0)</x:f>
        <x:v>0</x:v>
      </x:c>
      <x:c r="R6" s="112" t="n">
        <x:f>IF(AND($G6="Sí",R$3&gt;=$E6,OR($F6="",R$3&lt;=$F6)),$D6,0)</x:f>
        <x:v>0</x:v>
      </x:c>
      <x:c r="S6" s="112" t="n">
        <x:f>IF(AND($G6="Sí",S$3&gt;=$E6,OR($F6="",S$3&lt;=$F6)),$D6,0)</x:f>
        <x:v>0</x:v>
      </x:c>
      <x:c r="T6" s="112" t="n">
        <x:f>IF(AND($G6="Sí",T$3&gt;=$E6,OR($F6="",T$3&lt;=$F6)),$D6,0)</x:f>
        <x:v>0</x:v>
      </x:c>
      <x:c r="U6" s="112" t="n">
        <x:f>IF(AND($G6="Sí",U$3&gt;=$E6,OR($F6="",U$3&lt;=$F6)),$D6,0)</x:f>
        <x:v>0</x:v>
      </x:c>
      <x:c r="V6" s="112" t="n">
        <x:f>IF(AND($G6="Sí",V$3&gt;=$E6,OR($F6="",V$3&lt;=$F6)),$D6,0)</x:f>
        <x:v>0</x:v>
      </x:c>
      <x:c r="W6" s="112" t="n">
        <x:f>IF(AND($G6="Sí",W$3&gt;=$E6,OR($F6="",W$3&lt;=$F6)),$D6,0)</x:f>
        <x:v>0</x:v>
      </x:c>
      <x:c r="X6" s="112" t="n">
        <x:f>IF(AND($G6="Sí",X$3&gt;=$E6,OR($F6="",X$3&lt;=$F6)),$D6,0)</x:f>
        <x:v>0</x:v>
      </x:c>
      <x:c r="Y6" s="112" t="n">
        <x:f>IF(AND($G6="Sí",Y$3&gt;=$E6,OR($F6="",Y$3&lt;=$F6)),$D6,0)</x:f>
        <x:v>0</x:v>
      </x:c>
      <x:c r="Z6" s="112" t="n">
        <x:f>IF(AND($G6="Sí",Z$3&gt;=$E6,OR($F6="",Z$3&lt;=$F6)),$D6,0)</x:f>
        <x:v>0</x:v>
      </x:c>
      <x:c r="AA6" s="112" t="n">
        <x:f>IF(AND($G6="Sí",AA$3&gt;=$E6,OR($F6="",AA$3&lt;=$F6)),$D6,0)</x:f>
        <x:v>0</x:v>
      </x:c>
      <x:c r="AB6" s="112" t="n">
        <x:f>IF(AND($G6="Sí",AB$3&gt;=$E6,OR($F6="",AB$3&lt;=$F6)),$D6,0)</x:f>
        <x:v>0</x:v>
      </x:c>
      <x:c r="AC6" s="112" t="n">
        <x:f>IF(AND($G6="Sí",AC$3&gt;=$E6,OR($F6="",AC$3&lt;=$F6)),$D6,0)</x:f>
        <x:v>0</x:v>
      </x:c>
      <x:c r="AD6" s="112" t="n">
        <x:f>IF(AND($G6="Sí",AD$3&gt;=$E6,OR($F6="",AD$3&lt;=$F6)),$D6,0)</x:f>
        <x:v>0</x:v>
      </x:c>
      <x:c r="AE6" s="112" t="n">
        <x:f>IF(AND($G6="Sí",AE$3&gt;=$E6,OR($F6="",AE$3&lt;=$F6)),$D6,0)</x:f>
        <x:v>0</x:v>
      </x:c>
      <x:c r="AF6" s="112" t="n">
        <x:f>IF(AND($G6="Sí",AF$3&gt;=$E6,OR($F6="",AF$3&lt;=$F6)),$D6,0)</x:f>
        <x:v>0</x:v>
      </x:c>
    </x:row>
    <x:row r="7">
      <x:c r="A7" s="107"/>
      <x:c r="B7" s="107"/>
      <x:c r="C7" s="108"/>
      <x:c r="D7" s="108"/>
      <x:c r="E7" s="106"/>
      <x:c r="F7" s="106"/>
      <x:c r="G7" s="107"/>
      <x:c r="H7" s="107"/>
      <x:c r="I7" s="112" t="n">
        <x:f>IF(AND($G7="Sí",I$3&gt;=$E7,OR($F7="",I$3&lt;=$F7)),$D7,0)</x:f>
        <x:v>0</x:v>
      </x:c>
      <x:c r="J7" s="112" t="n">
        <x:f>IF(AND($G7="Sí",J$3&gt;=$E7,OR($F7="",J$3&lt;=$F7)),$D7,0)</x:f>
        <x:v>0</x:v>
      </x:c>
      <x:c r="K7" s="112" t="n">
        <x:f>IF(AND($G7="Sí",K$3&gt;=$E7,OR($F7="",K$3&lt;=$F7)),$D7,0)</x:f>
        <x:v>0</x:v>
      </x:c>
      <x:c r="L7" s="112" t="n">
        <x:f>IF(AND($G7="Sí",L$3&gt;=$E7,OR($F7="",L$3&lt;=$F7)),$D7,0)</x:f>
        <x:v>0</x:v>
      </x:c>
      <x:c r="M7" s="112" t="n">
        <x:f>IF(AND($G7="Sí",M$3&gt;=$E7,OR($F7="",M$3&lt;=$F7)),$D7,0)</x:f>
        <x:v>0</x:v>
      </x:c>
      <x:c r="N7" s="112" t="n">
        <x:f>IF(AND($G7="Sí",N$3&gt;=$E7,OR($F7="",N$3&lt;=$F7)),$D7,0)</x:f>
        <x:v>0</x:v>
      </x:c>
      <x:c r="O7" s="112" t="n">
        <x:f>IF(AND($G7="Sí",O$3&gt;=$E7,OR($F7="",O$3&lt;=$F7)),$D7,0)</x:f>
        <x:v>0</x:v>
      </x:c>
      <x:c r="P7" s="112" t="n">
        <x:f>IF(AND($G7="Sí",P$3&gt;=$E7,OR($F7="",P$3&lt;=$F7)),$D7,0)</x:f>
        <x:v>0</x:v>
      </x:c>
      <x:c r="Q7" s="112" t="n">
        <x:f>IF(AND($G7="Sí",Q$3&gt;=$E7,OR($F7="",Q$3&lt;=$F7)),$D7,0)</x:f>
        <x:v>0</x:v>
      </x:c>
      <x:c r="R7" s="112" t="n">
        <x:f>IF(AND($G7="Sí",R$3&gt;=$E7,OR($F7="",R$3&lt;=$F7)),$D7,0)</x:f>
        <x:v>0</x:v>
      </x:c>
      <x:c r="S7" s="112" t="n">
        <x:f>IF(AND($G7="Sí",S$3&gt;=$E7,OR($F7="",S$3&lt;=$F7)),$D7,0)</x:f>
        <x:v>0</x:v>
      </x:c>
      <x:c r="T7" s="112" t="n">
        <x:f>IF(AND($G7="Sí",T$3&gt;=$E7,OR($F7="",T$3&lt;=$F7)),$D7,0)</x:f>
        <x:v>0</x:v>
      </x:c>
      <x:c r="U7" s="112" t="n">
        <x:f>IF(AND($G7="Sí",U$3&gt;=$E7,OR($F7="",U$3&lt;=$F7)),$D7,0)</x:f>
        <x:v>0</x:v>
      </x:c>
      <x:c r="V7" s="112" t="n">
        <x:f>IF(AND($G7="Sí",V$3&gt;=$E7,OR($F7="",V$3&lt;=$F7)),$D7,0)</x:f>
        <x:v>0</x:v>
      </x:c>
      <x:c r="W7" s="112" t="n">
        <x:f>IF(AND($G7="Sí",W$3&gt;=$E7,OR($F7="",W$3&lt;=$F7)),$D7,0)</x:f>
        <x:v>0</x:v>
      </x:c>
      <x:c r="X7" s="112" t="n">
        <x:f>IF(AND($G7="Sí",X$3&gt;=$E7,OR($F7="",X$3&lt;=$F7)),$D7,0)</x:f>
        <x:v>0</x:v>
      </x:c>
      <x:c r="Y7" s="112" t="n">
        <x:f>IF(AND($G7="Sí",Y$3&gt;=$E7,OR($F7="",Y$3&lt;=$F7)),$D7,0)</x:f>
        <x:v>0</x:v>
      </x:c>
      <x:c r="Z7" s="112" t="n">
        <x:f>IF(AND($G7="Sí",Z$3&gt;=$E7,OR($F7="",Z$3&lt;=$F7)),$D7,0)</x:f>
        <x:v>0</x:v>
      </x:c>
      <x:c r="AA7" s="112" t="n">
        <x:f>IF(AND($G7="Sí",AA$3&gt;=$E7,OR($F7="",AA$3&lt;=$F7)),$D7,0)</x:f>
        <x:v>0</x:v>
      </x:c>
      <x:c r="AB7" s="112" t="n">
        <x:f>IF(AND($G7="Sí",AB$3&gt;=$E7,OR($F7="",AB$3&lt;=$F7)),$D7,0)</x:f>
        <x:v>0</x:v>
      </x:c>
      <x:c r="AC7" s="112" t="n">
        <x:f>IF(AND($G7="Sí",AC$3&gt;=$E7,OR($F7="",AC$3&lt;=$F7)),$D7,0)</x:f>
        <x:v>0</x:v>
      </x:c>
      <x:c r="AD7" s="112" t="n">
        <x:f>IF(AND($G7="Sí",AD$3&gt;=$E7,OR($F7="",AD$3&lt;=$F7)),$D7,0)</x:f>
        <x:v>0</x:v>
      </x:c>
      <x:c r="AE7" s="112" t="n">
        <x:f>IF(AND($G7="Sí",AE$3&gt;=$E7,OR($F7="",AE$3&lt;=$F7)),$D7,0)</x:f>
        <x:v>0</x:v>
      </x:c>
      <x:c r="AF7" s="112" t="n">
        <x:f>IF(AND($G7="Sí",AF$3&gt;=$E7,OR($F7="",AF$3&lt;=$F7)),$D7,0)</x:f>
        <x:v>0</x:v>
      </x:c>
    </x:row>
    <x:row r="8">
      <x:c r="A8" s="107"/>
      <x:c r="B8" s="107"/>
      <x:c r="C8" s="108"/>
      <x:c r="D8" s="108"/>
      <x:c r="E8" s="106"/>
      <x:c r="F8" s="106"/>
      <x:c r="G8" s="107"/>
      <x:c r="H8" s="107"/>
      <x:c r="I8" s="112" t="n">
        <x:f>IF(AND($G8="Sí",I$3&gt;=$E8,OR($F8="",I$3&lt;=$F8)),$D8,0)</x:f>
        <x:v>0</x:v>
      </x:c>
      <x:c r="J8" s="112" t="n">
        <x:f>IF(AND($G8="Sí",J$3&gt;=$E8,OR($F8="",J$3&lt;=$F8)),$D8,0)</x:f>
        <x:v>0</x:v>
      </x:c>
      <x:c r="K8" s="112" t="n">
        <x:f>IF(AND($G8="Sí",K$3&gt;=$E8,OR($F8="",K$3&lt;=$F8)),$D8,0)</x:f>
        <x:v>0</x:v>
      </x:c>
      <x:c r="L8" s="112" t="n">
        <x:f>IF(AND($G8="Sí",L$3&gt;=$E8,OR($F8="",L$3&lt;=$F8)),$D8,0)</x:f>
        <x:v>0</x:v>
      </x:c>
      <x:c r="M8" s="112" t="n">
        <x:f>IF(AND($G8="Sí",M$3&gt;=$E8,OR($F8="",M$3&lt;=$F8)),$D8,0)</x:f>
        <x:v>0</x:v>
      </x:c>
      <x:c r="N8" s="112" t="n">
        <x:f>IF(AND($G8="Sí",N$3&gt;=$E8,OR($F8="",N$3&lt;=$F8)),$D8,0)</x:f>
        <x:v>0</x:v>
      </x:c>
      <x:c r="O8" s="112" t="n">
        <x:f>IF(AND($G8="Sí",O$3&gt;=$E8,OR($F8="",O$3&lt;=$F8)),$D8,0)</x:f>
        <x:v>0</x:v>
      </x:c>
      <x:c r="P8" s="112" t="n">
        <x:f>IF(AND($G8="Sí",P$3&gt;=$E8,OR($F8="",P$3&lt;=$F8)),$D8,0)</x:f>
        <x:v>0</x:v>
      </x:c>
      <x:c r="Q8" s="112" t="n">
        <x:f>IF(AND($G8="Sí",Q$3&gt;=$E8,OR($F8="",Q$3&lt;=$F8)),$D8,0)</x:f>
        <x:v>0</x:v>
      </x:c>
      <x:c r="R8" s="112" t="n">
        <x:f>IF(AND($G8="Sí",R$3&gt;=$E8,OR($F8="",R$3&lt;=$F8)),$D8,0)</x:f>
        <x:v>0</x:v>
      </x:c>
      <x:c r="S8" s="112" t="n">
        <x:f>IF(AND($G8="Sí",S$3&gt;=$E8,OR($F8="",S$3&lt;=$F8)),$D8,0)</x:f>
        <x:v>0</x:v>
      </x:c>
      <x:c r="T8" s="112" t="n">
        <x:f>IF(AND($G8="Sí",T$3&gt;=$E8,OR($F8="",T$3&lt;=$F8)),$D8,0)</x:f>
        <x:v>0</x:v>
      </x:c>
      <x:c r="U8" s="112" t="n">
        <x:f>IF(AND($G8="Sí",U$3&gt;=$E8,OR($F8="",U$3&lt;=$F8)),$D8,0)</x:f>
        <x:v>0</x:v>
      </x:c>
      <x:c r="V8" s="112" t="n">
        <x:f>IF(AND($G8="Sí",V$3&gt;=$E8,OR($F8="",V$3&lt;=$F8)),$D8,0)</x:f>
        <x:v>0</x:v>
      </x:c>
      <x:c r="W8" s="112" t="n">
        <x:f>IF(AND($G8="Sí",W$3&gt;=$E8,OR($F8="",W$3&lt;=$F8)),$D8,0)</x:f>
        <x:v>0</x:v>
      </x:c>
      <x:c r="X8" s="112" t="n">
        <x:f>IF(AND($G8="Sí",X$3&gt;=$E8,OR($F8="",X$3&lt;=$F8)),$D8,0)</x:f>
        <x:v>0</x:v>
      </x:c>
      <x:c r="Y8" s="112" t="n">
        <x:f>IF(AND($G8="Sí",Y$3&gt;=$E8,OR($F8="",Y$3&lt;=$F8)),$D8,0)</x:f>
        <x:v>0</x:v>
      </x:c>
      <x:c r="Z8" s="112" t="n">
        <x:f>IF(AND($G8="Sí",Z$3&gt;=$E8,OR($F8="",Z$3&lt;=$F8)),$D8,0)</x:f>
        <x:v>0</x:v>
      </x:c>
      <x:c r="AA8" s="112" t="n">
        <x:f>IF(AND($G8="Sí",AA$3&gt;=$E8,OR($F8="",AA$3&lt;=$F8)),$D8,0)</x:f>
        <x:v>0</x:v>
      </x:c>
      <x:c r="AB8" s="112" t="n">
        <x:f>IF(AND($G8="Sí",AB$3&gt;=$E8,OR($F8="",AB$3&lt;=$F8)),$D8,0)</x:f>
        <x:v>0</x:v>
      </x:c>
      <x:c r="AC8" s="112" t="n">
        <x:f>IF(AND($G8="Sí",AC$3&gt;=$E8,OR($F8="",AC$3&lt;=$F8)),$D8,0)</x:f>
        <x:v>0</x:v>
      </x:c>
      <x:c r="AD8" s="112" t="n">
        <x:f>IF(AND($G8="Sí",AD$3&gt;=$E8,OR($F8="",AD$3&lt;=$F8)),$D8,0)</x:f>
        <x:v>0</x:v>
      </x:c>
      <x:c r="AE8" s="112" t="n">
        <x:f>IF(AND($G8="Sí",AE$3&gt;=$E8,OR($F8="",AE$3&lt;=$F8)),$D8,0)</x:f>
        <x:v>0</x:v>
      </x:c>
      <x:c r="AF8" s="112" t="n">
        <x:f>IF(AND($G8="Sí",AF$3&gt;=$E8,OR($F8="",AF$3&lt;=$F8)),$D8,0)</x:f>
        <x:v>0</x:v>
      </x:c>
    </x:row>
    <x:row r="9">
      <x:c r="A9" s="107"/>
      <x:c r="B9" s="107"/>
      <x:c r="C9" s="108"/>
      <x:c r="D9" s="108"/>
      <x:c r="E9" s="106"/>
      <x:c r="F9" s="106"/>
      <x:c r="G9" s="107"/>
      <x:c r="H9" s="107"/>
      <x:c r="I9" s="112" t="n">
        <x:f>IF(AND($G9="Sí",I$3&gt;=$E9,OR($F9="",I$3&lt;=$F9)),$D9,0)</x:f>
        <x:v>0</x:v>
      </x:c>
      <x:c r="J9" s="112" t="n">
        <x:f>IF(AND($G9="Sí",J$3&gt;=$E9,OR($F9="",J$3&lt;=$F9)),$D9,0)</x:f>
        <x:v>0</x:v>
      </x:c>
      <x:c r="K9" s="112" t="n">
        <x:f>IF(AND($G9="Sí",K$3&gt;=$E9,OR($F9="",K$3&lt;=$F9)),$D9,0)</x:f>
        <x:v>0</x:v>
      </x:c>
      <x:c r="L9" s="112" t="n">
        <x:f>IF(AND($G9="Sí",L$3&gt;=$E9,OR($F9="",L$3&lt;=$F9)),$D9,0)</x:f>
        <x:v>0</x:v>
      </x:c>
      <x:c r="M9" s="112" t="n">
        <x:f>IF(AND($G9="Sí",M$3&gt;=$E9,OR($F9="",M$3&lt;=$F9)),$D9,0)</x:f>
        <x:v>0</x:v>
      </x:c>
      <x:c r="N9" s="112" t="n">
        <x:f>IF(AND($G9="Sí",N$3&gt;=$E9,OR($F9="",N$3&lt;=$F9)),$D9,0)</x:f>
        <x:v>0</x:v>
      </x:c>
      <x:c r="O9" s="112" t="n">
        <x:f>IF(AND($G9="Sí",O$3&gt;=$E9,OR($F9="",O$3&lt;=$F9)),$D9,0)</x:f>
        <x:v>0</x:v>
      </x:c>
      <x:c r="P9" s="112" t="n">
        <x:f>IF(AND($G9="Sí",P$3&gt;=$E9,OR($F9="",P$3&lt;=$F9)),$D9,0)</x:f>
        <x:v>0</x:v>
      </x:c>
      <x:c r="Q9" s="112" t="n">
        <x:f>IF(AND($G9="Sí",Q$3&gt;=$E9,OR($F9="",Q$3&lt;=$F9)),$D9,0)</x:f>
        <x:v>0</x:v>
      </x:c>
      <x:c r="R9" s="112" t="n">
        <x:f>IF(AND($G9="Sí",R$3&gt;=$E9,OR($F9="",R$3&lt;=$F9)),$D9,0)</x:f>
        <x:v>0</x:v>
      </x:c>
      <x:c r="S9" s="112" t="n">
        <x:f>IF(AND($G9="Sí",S$3&gt;=$E9,OR($F9="",S$3&lt;=$F9)),$D9,0)</x:f>
        <x:v>0</x:v>
      </x:c>
      <x:c r="T9" s="112" t="n">
        <x:f>IF(AND($G9="Sí",T$3&gt;=$E9,OR($F9="",T$3&lt;=$F9)),$D9,0)</x:f>
        <x:v>0</x:v>
      </x:c>
      <x:c r="U9" s="112" t="n">
        <x:f>IF(AND($G9="Sí",U$3&gt;=$E9,OR($F9="",U$3&lt;=$F9)),$D9,0)</x:f>
        <x:v>0</x:v>
      </x:c>
      <x:c r="V9" s="112" t="n">
        <x:f>IF(AND($G9="Sí",V$3&gt;=$E9,OR($F9="",V$3&lt;=$F9)),$D9,0)</x:f>
        <x:v>0</x:v>
      </x:c>
      <x:c r="W9" s="112" t="n">
        <x:f>IF(AND($G9="Sí",W$3&gt;=$E9,OR($F9="",W$3&lt;=$F9)),$D9,0)</x:f>
        <x:v>0</x:v>
      </x:c>
      <x:c r="X9" s="112" t="n">
        <x:f>IF(AND($G9="Sí",X$3&gt;=$E9,OR($F9="",X$3&lt;=$F9)),$D9,0)</x:f>
        <x:v>0</x:v>
      </x:c>
      <x:c r="Y9" s="112" t="n">
        <x:f>IF(AND($G9="Sí",Y$3&gt;=$E9,OR($F9="",Y$3&lt;=$F9)),$D9,0)</x:f>
        <x:v>0</x:v>
      </x:c>
      <x:c r="Z9" s="112" t="n">
        <x:f>IF(AND($G9="Sí",Z$3&gt;=$E9,OR($F9="",Z$3&lt;=$F9)),$D9,0)</x:f>
        <x:v>0</x:v>
      </x:c>
      <x:c r="AA9" s="112" t="n">
        <x:f>IF(AND($G9="Sí",AA$3&gt;=$E9,OR($F9="",AA$3&lt;=$F9)),$D9,0)</x:f>
        <x:v>0</x:v>
      </x:c>
      <x:c r="AB9" s="112" t="n">
        <x:f>IF(AND($G9="Sí",AB$3&gt;=$E9,OR($F9="",AB$3&lt;=$F9)),$D9,0)</x:f>
        <x:v>0</x:v>
      </x:c>
      <x:c r="AC9" s="112" t="n">
        <x:f>IF(AND($G9="Sí",AC$3&gt;=$E9,OR($F9="",AC$3&lt;=$F9)),$D9,0)</x:f>
        <x:v>0</x:v>
      </x:c>
      <x:c r="AD9" s="112" t="n">
        <x:f>IF(AND($G9="Sí",AD$3&gt;=$E9,OR($F9="",AD$3&lt;=$F9)),$D9,0)</x:f>
        <x:v>0</x:v>
      </x:c>
      <x:c r="AE9" s="112" t="n">
        <x:f>IF(AND($G9="Sí",AE$3&gt;=$E9,OR($F9="",AE$3&lt;=$F9)),$D9,0)</x:f>
        <x:v>0</x:v>
      </x:c>
      <x:c r="AF9" s="112" t="n">
        <x:f>IF(AND($G9="Sí",AF$3&gt;=$E9,OR($F9="",AF$3&lt;=$F9)),$D9,0)</x:f>
        <x:v>0</x:v>
      </x:c>
    </x:row>
    <x:row r="10">
      <x:c r="A10" s="107"/>
      <x:c r="B10" s="107"/>
      <x:c r="C10" s="108"/>
      <x:c r="D10" s="108"/>
      <x:c r="E10" s="106"/>
      <x:c r="F10" s="106"/>
      <x:c r="G10" s="107"/>
      <x:c r="H10" s="107"/>
      <x:c r="I10" s="112" t="n">
        <x:f>IF(AND($G10="Sí",I$3&gt;=$E10,OR($F10="",I$3&lt;=$F10)),$D10,0)</x:f>
        <x:v>0</x:v>
      </x:c>
      <x:c r="J10" s="112" t="n">
        <x:f>IF(AND($G10="Sí",J$3&gt;=$E10,OR($F10="",J$3&lt;=$F10)),$D10,0)</x:f>
        <x:v>0</x:v>
      </x:c>
      <x:c r="K10" s="112" t="n">
        <x:f>IF(AND($G10="Sí",K$3&gt;=$E10,OR($F10="",K$3&lt;=$F10)),$D10,0)</x:f>
        <x:v>0</x:v>
      </x:c>
      <x:c r="L10" s="112" t="n">
        <x:f>IF(AND($G10="Sí",L$3&gt;=$E10,OR($F10="",L$3&lt;=$F10)),$D10,0)</x:f>
        <x:v>0</x:v>
      </x:c>
      <x:c r="M10" s="112" t="n">
        <x:f>IF(AND($G10="Sí",M$3&gt;=$E10,OR($F10="",M$3&lt;=$F10)),$D10,0)</x:f>
        <x:v>0</x:v>
      </x:c>
      <x:c r="N10" s="112" t="n">
        <x:f>IF(AND($G10="Sí",N$3&gt;=$E10,OR($F10="",N$3&lt;=$F10)),$D10,0)</x:f>
        <x:v>0</x:v>
      </x:c>
      <x:c r="O10" s="112" t="n">
        <x:f>IF(AND($G10="Sí",O$3&gt;=$E10,OR($F10="",O$3&lt;=$F10)),$D10,0)</x:f>
        <x:v>0</x:v>
      </x:c>
      <x:c r="P10" s="112" t="n">
        <x:f>IF(AND($G10="Sí",P$3&gt;=$E10,OR($F10="",P$3&lt;=$F10)),$D10,0)</x:f>
        <x:v>0</x:v>
      </x:c>
      <x:c r="Q10" s="112" t="n">
        <x:f>IF(AND($G10="Sí",Q$3&gt;=$E10,OR($F10="",Q$3&lt;=$F10)),$D10,0)</x:f>
        <x:v>0</x:v>
      </x:c>
      <x:c r="R10" s="112" t="n">
        <x:f>IF(AND($G10="Sí",R$3&gt;=$E10,OR($F10="",R$3&lt;=$F10)),$D10,0)</x:f>
        <x:v>0</x:v>
      </x:c>
      <x:c r="S10" s="112" t="n">
        <x:f>IF(AND($G10="Sí",S$3&gt;=$E10,OR($F10="",S$3&lt;=$F10)),$D10,0)</x:f>
        <x:v>0</x:v>
      </x:c>
      <x:c r="T10" s="112" t="n">
        <x:f>IF(AND($G10="Sí",T$3&gt;=$E10,OR($F10="",T$3&lt;=$F10)),$D10,0)</x:f>
        <x:v>0</x:v>
      </x:c>
      <x:c r="U10" s="112" t="n">
        <x:f>IF(AND($G10="Sí",U$3&gt;=$E10,OR($F10="",U$3&lt;=$F10)),$D10,0)</x:f>
        <x:v>0</x:v>
      </x:c>
      <x:c r="V10" s="112" t="n">
        <x:f>IF(AND($G10="Sí",V$3&gt;=$E10,OR($F10="",V$3&lt;=$F10)),$D10,0)</x:f>
        <x:v>0</x:v>
      </x:c>
      <x:c r="W10" s="112" t="n">
        <x:f>IF(AND($G10="Sí",W$3&gt;=$E10,OR($F10="",W$3&lt;=$F10)),$D10,0)</x:f>
        <x:v>0</x:v>
      </x:c>
      <x:c r="X10" s="112" t="n">
        <x:f>IF(AND($G10="Sí",X$3&gt;=$E10,OR($F10="",X$3&lt;=$F10)),$D10,0)</x:f>
        <x:v>0</x:v>
      </x:c>
      <x:c r="Y10" s="112" t="n">
        <x:f>IF(AND($G10="Sí",Y$3&gt;=$E10,OR($F10="",Y$3&lt;=$F10)),$D10,0)</x:f>
        <x:v>0</x:v>
      </x:c>
      <x:c r="Z10" s="112" t="n">
        <x:f>IF(AND($G10="Sí",Z$3&gt;=$E10,OR($F10="",Z$3&lt;=$F10)),$D10,0)</x:f>
        <x:v>0</x:v>
      </x:c>
      <x:c r="AA10" s="112" t="n">
        <x:f>IF(AND($G10="Sí",AA$3&gt;=$E10,OR($F10="",AA$3&lt;=$F10)),$D10,0)</x:f>
        <x:v>0</x:v>
      </x:c>
      <x:c r="AB10" s="112" t="n">
        <x:f>IF(AND($G10="Sí",AB$3&gt;=$E10,OR($F10="",AB$3&lt;=$F10)),$D10,0)</x:f>
        <x:v>0</x:v>
      </x:c>
      <x:c r="AC10" s="112" t="n">
        <x:f>IF(AND($G10="Sí",AC$3&gt;=$E10,OR($F10="",AC$3&lt;=$F10)),$D10,0)</x:f>
        <x:v>0</x:v>
      </x:c>
      <x:c r="AD10" s="112" t="n">
        <x:f>IF(AND($G10="Sí",AD$3&gt;=$E10,OR($F10="",AD$3&lt;=$F10)),$D10,0)</x:f>
        <x:v>0</x:v>
      </x:c>
      <x:c r="AE10" s="112" t="n">
        <x:f>IF(AND($G10="Sí",AE$3&gt;=$E10,OR($F10="",AE$3&lt;=$F10)),$D10,0)</x:f>
        <x:v>0</x:v>
      </x:c>
      <x:c r="AF10" s="112" t="n">
        <x:f>IF(AND($G10="Sí",AF$3&gt;=$E10,OR($F10="",AF$3&lt;=$F10)),$D10,0)</x:f>
        <x:v>0</x:v>
      </x:c>
    </x:row>
    <x:row r="11">
      <x:c r="A11" s="107"/>
      <x:c r="B11" s="107"/>
      <x:c r="C11" s="108"/>
      <x:c r="D11" s="108"/>
      <x:c r="E11" s="106"/>
      <x:c r="F11" s="106"/>
      <x:c r="G11" s="107"/>
      <x:c r="H11" s="107"/>
      <x:c r="I11" s="112" t="n">
        <x:f>IF(AND($G11="Sí",I$3&gt;=$E11,OR($F11="",I$3&lt;=$F11)),$D11,0)</x:f>
        <x:v>0</x:v>
      </x:c>
      <x:c r="J11" s="112" t="n">
        <x:f>IF(AND($G11="Sí",J$3&gt;=$E11,OR($F11="",J$3&lt;=$F11)),$D11,0)</x:f>
        <x:v>0</x:v>
      </x:c>
      <x:c r="K11" s="112" t="n">
        <x:f>IF(AND($G11="Sí",K$3&gt;=$E11,OR($F11="",K$3&lt;=$F11)),$D11,0)</x:f>
        <x:v>0</x:v>
      </x:c>
      <x:c r="L11" s="112" t="n">
        <x:f>IF(AND($G11="Sí",L$3&gt;=$E11,OR($F11="",L$3&lt;=$F11)),$D11,0)</x:f>
        <x:v>0</x:v>
      </x:c>
      <x:c r="M11" s="112" t="n">
        <x:f>IF(AND($G11="Sí",M$3&gt;=$E11,OR($F11="",M$3&lt;=$F11)),$D11,0)</x:f>
        <x:v>0</x:v>
      </x:c>
      <x:c r="N11" s="112" t="n">
        <x:f>IF(AND($G11="Sí",N$3&gt;=$E11,OR($F11="",N$3&lt;=$F11)),$D11,0)</x:f>
        <x:v>0</x:v>
      </x:c>
      <x:c r="O11" s="112" t="n">
        <x:f>IF(AND($G11="Sí",O$3&gt;=$E11,OR($F11="",O$3&lt;=$F11)),$D11,0)</x:f>
        <x:v>0</x:v>
      </x:c>
      <x:c r="P11" s="112" t="n">
        <x:f>IF(AND($G11="Sí",P$3&gt;=$E11,OR($F11="",P$3&lt;=$F11)),$D11,0)</x:f>
        <x:v>0</x:v>
      </x:c>
      <x:c r="Q11" s="112" t="n">
        <x:f>IF(AND($G11="Sí",Q$3&gt;=$E11,OR($F11="",Q$3&lt;=$F11)),$D11,0)</x:f>
        <x:v>0</x:v>
      </x:c>
      <x:c r="R11" s="112" t="n">
        <x:f>IF(AND($G11="Sí",R$3&gt;=$E11,OR($F11="",R$3&lt;=$F11)),$D11,0)</x:f>
        <x:v>0</x:v>
      </x:c>
      <x:c r="S11" s="112" t="n">
        <x:f>IF(AND($G11="Sí",S$3&gt;=$E11,OR($F11="",S$3&lt;=$F11)),$D11,0)</x:f>
        <x:v>0</x:v>
      </x:c>
      <x:c r="T11" s="112" t="n">
        <x:f>IF(AND($G11="Sí",T$3&gt;=$E11,OR($F11="",T$3&lt;=$F11)),$D11,0)</x:f>
        <x:v>0</x:v>
      </x:c>
      <x:c r="U11" s="112" t="n">
        <x:f>IF(AND($G11="Sí",U$3&gt;=$E11,OR($F11="",U$3&lt;=$F11)),$D11,0)</x:f>
        <x:v>0</x:v>
      </x:c>
      <x:c r="V11" s="112" t="n">
        <x:f>IF(AND($G11="Sí",V$3&gt;=$E11,OR($F11="",V$3&lt;=$F11)),$D11,0)</x:f>
        <x:v>0</x:v>
      </x:c>
      <x:c r="W11" s="112" t="n">
        <x:f>IF(AND($G11="Sí",W$3&gt;=$E11,OR($F11="",W$3&lt;=$F11)),$D11,0)</x:f>
        <x:v>0</x:v>
      </x:c>
      <x:c r="X11" s="112" t="n">
        <x:f>IF(AND($G11="Sí",X$3&gt;=$E11,OR($F11="",X$3&lt;=$F11)),$D11,0)</x:f>
        <x:v>0</x:v>
      </x:c>
      <x:c r="Y11" s="112" t="n">
        <x:f>IF(AND($G11="Sí",Y$3&gt;=$E11,OR($F11="",Y$3&lt;=$F11)),$D11,0)</x:f>
        <x:v>0</x:v>
      </x:c>
      <x:c r="Z11" s="112" t="n">
        <x:f>IF(AND($G11="Sí",Z$3&gt;=$E11,OR($F11="",Z$3&lt;=$F11)),$D11,0)</x:f>
        <x:v>0</x:v>
      </x:c>
      <x:c r="AA11" s="112" t="n">
        <x:f>IF(AND($G11="Sí",AA$3&gt;=$E11,OR($F11="",AA$3&lt;=$F11)),$D11,0)</x:f>
        <x:v>0</x:v>
      </x:c>
      <x:c r="AB11" s="112" t="n">
        <x:f>IF(AND($G11="Sí",AB$3&gt;=$E11,OR($F11="",AB$3&lt;=$F11)),$D11,0)</x:f>
        <x:v>0</x:v>
      </x:c>
      <x:c r="AC11" s="112" t="n">
        <x:f>IF(AND($G11="Sí",AC$3&gt;=$E11,OR($F11="",AC$3&lt;=$F11)),$D11,0)</x:f>
        <x:v>0</x:v>
      </x:c>
      <x:c r="AD11" s="112" t="n">
        <x:f>IF(AND($G11="Sí",AD$3&gt;=$E11,OR($F11="",AD$3&lt;=$F11)),$D11,0)</x:f>
        <x:v>0</x:v>
      </x:c>
      <x:c r="AE11" s="112" t="n">
        <x:f>IF(AND($G11="Sí",AE$3&gt;=$E11,OR($F11="",AE$3&lt;=$F11)),$D11,0)</x:f>
        <x:v>0</x:v>
      </x:c>
      <x:c r="AF11" s="112" t="n">
        <x:f>IF(AND($G11="Sí",AF$3&gt;=$E11,OR($F11="",AF$3&lt;=$F11)),$D11,0)</x:f>
        <x:v>0</x:v>
      </x:c>
    </x:row>
    <x:row r="12">
      <x:c r="A12" s="107"/>
      <x:c r="B12" s="107"/>
      <x:c r="C12" s="108"/>
      <x:c r="D12" s="108"/>
      <x:c r="E12" s="106"/>
      <x:c r="F12" s="106"/>
      <x:c r="G12" s="107"/>
      <x:c r="H12" s="107"/>
      <x:c r="I12" s="112" t="n">
        <x:f>IF(AND($G12="Sí",I$3&gt;=$E12,OR($F12="",I$3&lt;=$F12)),$D12,0)</x:f>
        <x:v>0</x:v>
      </x:c>
      <x:c r="J12" s="112" t="n">
        <x:f>IF(AND($G12="Sí",J$3&gt;=$E12,OR($F12="",J$3&lt;=$F12)),$D12,0)</x:f>
        <x:v>0</x:v>
      </x:c>
      <x:c r="K12" s="112" t="n">
        <x:f>IF(AND($G12="Sí",K$3&gt;=$E12,OR($F12="",K$3&lt;=$F12)),$D12,0)</x:f>
        <x:v>0</x:v>
      </x:c>
      <x:c r="L12" s="112" t="n">
        <x:f>IF(AND($G12="Sí",L$3&gt;=$E12,OR($F12="",L$3&lt;=$F12)),$D12,0)</x:f>
        <x:v>0</x:v>
      </x:c>
      <x:c r="M12" s="112" t="n">
        <x:f>IF(AND($G12="Sí",M$3&gt;=$E12,OR($F12="",M$3&lt;=$F12)),$D12,0)</x:f>
        <x:v>0</x:v>
      </x:c>
      <x:c r="N12" s="112" t="n">
        <x:f>IF(AND($G12="Sí",N$3&gt;=$E12,OR($F12="",N$3&lt;=$F12)),$D12,0)</x:f>
        <x:v>0</x:v>
      </x:c>
      <x:c r="O12" s="112" t="n">
        <x:f>IF(AND($G12="Sí",O$3&gt;=$E12,OR($F12="",O$3&lt;=$F12)),$D12,0)</x:f>
        <x:v>0</x:v>
      </x:c>
      <x:c r="P12" s="112" t="n">
        <x:f>IF(AND($G12="Sí",P$3&gt;=$E12,OR($F12="",P$3&lt;=$F12)),$D12,0)</x:f>
        <x:v>0</x:v>
      </x:c>
      <x:c r="Q12" s="112" t="n">
        <x:f>IF(AND($G12="Sí",Q$3&gt;=$E12,OR($F12="",Q$3&lt;=$F12)),$D12,0)</x:f>
        <x:v>0</x:v>
      </x:c>
      <x:c r="R12" s="112" t="n">
        <x:f>IF(AND($G12="Sí",R$3&gt;=$E12,OR($F12="",R$3&lt;=$F12)),$D12,0)</x:f>
        <x:v>0</x:v>
      </x:c>
      <x:c r="S12" s="112" t="n">
        <x:f>IF(AND($G12="Sí",S$3&gt;=$E12,OR($F12="",S$3&lt;=$F12)),$D12,0)</x:f>
        <x:v>0</x:v>
      </x:c>
      <x:c r="T12" s="112" t="n">
        <x:f>IF(AND($G12="Sí",T$3&gt;=$E12,OR($F12="",T$3&lt;=$F12)),$D12,0)</x:f>
        <x:v>0</x:v>
      </x:c>
      <x:c r="U12" s="112" t="n">
        <x:f>IF(AND($G12="Sí",U$3&gt;=$E12,OR($F12="",U$3&lt;=$F12)),$D12,0)</x:f>
        <x:v>0</x:v>
      </x:c>
      <x:c r="V12" s="112" t="n">
        <x:f>IF(AND($G12="Sí",V$3&gt;=$E12,OR($F12="",V$3&lt;=$F12)),$D12,0)</x:f>
        <x:v>0</x:v>
      </x:c>
      <x:c r="W12" s="112" t="n">
        <x:f>IF(AND($G12="Sí",W$3&gt;=$E12,OR($F12="",W$3&lt;=$F12)),$D12,0)</x:f>
        <x:v>0</x:v>
      </x:c>
      <x:c r="X12" s="112" t="n">
        <x:f>IF(AND($G12="Sí",X$3&gt;=$E12,OR($F12="",X$3&lt;=$F12)),$D12,0)</x:f>
        <x:v>0</x:v>
      </x:c>
      <x:c r="Y12" s="112" t="n">
        <x:f>IF(AND($G12="Sí",Y$3&gt;=$E12,OR($F12="",Y$3&lt;=$F12)),$D12,0)</x:f>
        <x:v>0</x:v>
      </x:c>
      <x:c r="Z12" s="112" t="n">
        <x:f>IF(AND($G12="Sí",Z$3&gt;=$E12,OR($F12="",Z$3&lt;=$F12)),$D12,0)</x:f>
        <x:v>0</x:v>
      </x:c>
      <x:c r="AA12" s="112" t="n">
        <x:f>IF(AND($G12="Sí",AA$3&gt;=$E12,OR($F12="",AA$3&lt;=$F12)),$D12,0)</x:f>
        <x:v>0</x:v>
      </x:c>
      <x:c r="AB12" s="112" t="n">
        <x:f>IF(AND($G12="Sí",AB$3&gt;=$E12,OR($F12="",AB$3&lt;=$F12)),$D12,0)</x:f>
        <x:v>0</x:v>
      </x:c>
      <x:c r="AC12" s="112" t="n">
        <x:f>IF(AND($G12="Sí",AC$3&gt;=$E12,OR($F12="",AC$3&lt;=$F12)),$D12,0)</x:f>
        <x:v>0</x:v>
      </x:c>
      <x:c r="AD12" s="112" t="n">
        <x:f>IF(AND($G12="Sí",AD$3&gt;=$E12,OR($F12="",AD$3&lt;=$F12)),$D12,0)</x:f>
        <x:v>0</x:v>
      </x:c>
      <x:c r="AE12" s="112" t="n">
        <x:f>IF(AND($G12="Sí",AE$3&gt;=$E12,OR($F12="",AE$3&lt;=$F12)),$D12,0)</x:f>
        <x:v>0</x:v>
      </x:c>
      <x:c r="AF12" s="112" t="n">
        <x:f>IF(AND($G12="Sí",AF$3&gt;=$E12,OR($F12="",AF$3&lt;=$F12)),$D12,0)</x:f>
        <x:v>0</x:v>
      </x:c>
    </x:row>
    <x:row r="13">
      <x:c r="A13" s="107"/>
      <x:c r="B13" s="107"/>
      <x:c r="C13" s="108"/>
      <x:c r="D13" s="108"/>
      <x:c r="E13" s="106"/>
      <x:c r="F13" s="106"/>
      <x:c r="G13" s="107"/>
      <x:c r="H13" s="107"/>
      <x:c r="I13" s="112" t="n">
        <x:f>IF(AND($G13="Sí",I$3&gt;=$E13,OR($F13="",I$3&lt;=$F13)),$D13,0)</x:f>
        <x:v>0</x:v>
      </x:c>
      <x:c r="J13" s="112" t="n">
        <x:f>IF(AND($G13="Sí",J$3&gt;=$E13,OR($F13="",J$3&lt;=$F13)),$D13,0)</x:f>
        <x:v>0</x:v>
      </x:c>
      <x:c r="K13" s="112" t="n">
        <x:f>IF(AND($G13="Sí",K$3&gt;=$E13,OR($F13="",K$3&lt;=$F13)),$D13,0)</x:f>
        <x:v>0</x:v>
      </x:c>
      <x:c r="L13" s="112" t="n">
        <x:f>IF(AND($G13="Sí",L$3&gt;=$E13,OR($F13="",L$3&lt;=$F13)),$D13,0)</x:f>
        <x:v>0</x:v>
      </x:c>
      <x:c r="M13" s="112" t="n">
        <x:f>IF(AND($G13="Sí",M$3&gt;=$E13,OR($F13="",M$3&lt;=$F13)),$D13,0)</x:f>
        <x:v>0</x:v>
      </x:c>
      <x:c r="N13" s="112" t="n">
        <x:f>IF(AND($G13="Sí",N$3&gt;=$E13,OR($F13="",N$3&lt;=$F13)),$D13,0)</x:f>
        <x:v>0</x:v>
      </x:c>
      <x:c r="O13" s="112" t="n">
        <x:f>IF(AND($G13="Sí",O$3&gt;=$E13,OR($F13="",O$3&lt;=$F13)),$D13,0)</x:f>
        <x:v>0</x:v>
      </x:c>
      <x:c r="P13" s="112" t="n">
        <x:f>IF(AND($G13="Sí",P$3&gt;=$E13,OR($F13="",P$3&lt;=$F13)),$D13,0)</x:f>
        <x:v>0</x:v>
      </x:c>
      <x:c r="Q13" s="112" t="n">
        <x:f>IF(AND($G13="Sí",Q$3&gt;=$E13,OR($F13="",Q$3&lt;=$F13)),$D13,0)</x:f>
        <x:v>0</x:v>
      </x:c>
      <x:c r="R13" s="112" t="n">
        <x:f>IF(AND($G13="Sí",R$3&gt;=$E13,OR($F13="",R$3&lt;=$F13)),$D13,0)</x:f>
        <x:v>0</x:v>
      </x:c>
      <x:c r="S13" s="112" t="n">
        <x:f>IF(AND($G13="Sí",S$3&gt;=$E13,OR($F13="",S$3&lt;=$F13)),$D13,0)</x:f>
        <x:v>0</x:v>
      </x:c>
      <x:c r="T13" s="112" t="n">
        <x:f>IF(AND($G13="Sí",T$3&gt;=$E13,OR($F13="",T$3&lt;=$F13)),$D13,0)</x:f>
        <x:v>0</x:v>
      </x:c>
      <x:c r="U13" s="112" t="n">
        <x:f>IF(AND($G13="Sí",U$3&gt;=$E13,OR($F13="",U$3&lt;=$F13)),$D13,0)</x:f>
        <x:v>0</x:v>
      </x:c>
      <x:c r="V13" s="112" t="n">
        <x:f>IF(AND($G13="Sí",V$3&gt;=$E13,OR($F13="",V$3&lt;=$F13)),$D13,0)</x:f>
        <x:v>0</x:v>
      </x:c>
      <x:c r="W13" s="112" t="n">
        <x:f>IF(AND($G13="Sí",W$3&gt;=$E13,OR($F13="",W$3&lt;=$F13)),$D13,0)</x:f>
        <x:v>0</x:v>
      </x:c>
      <x:c r="X13" s="112" t="n">
        <x:f>IF(AND($G13="Sí",X$3&gt;=$E13,OR($F13="",X$3&lt;=$F13)),$D13,0)</x:f>
        <x:v>0</x:v>
      </x:c>
      <x:c r="Y13" s="112" t="n">
        <x:f>IF(AND($G13="Sí",Y$3&gt;=$E13,OR($F13="",Y$3&lt;=$F13)),$D13,0)</x:f>
        <x:v>0</x:v>
      </x:c>
      <x:c r="Z13" s="112" t="n">
        <x:f>IF(AND($G13="Sí",Z$3&gt;=$E13,OR($F13="",Z$3&lt;=$F13)),$D13,0)</x:f>
        <x:v>0</x:v>
      </x:c>
      <x:c r="AA13" s="112" t="n">
        <x:f>IF(AND($G13="Sí",AA$3&gt;=$E13,OR($F13="",AA$3&lt;=$F13)),$D13,0)</x:f>
        <x:v>0</x:v>
      </x:c>
      <x:c r="AB13" s="112" t="n">
        <x:f>IF(AND($G13="Sí",AB$3&gt;=$E13,OR($F13="",AB$3&lt;=$F13)),$D13,0)</x:f>
        <x:v>0</x:v>
      </x:c>
      <x:c r="AC13" s="112" t="n">
        <x:f>IF(AND($G13="Sí",AC$3&gt;=$E13,OR($F13="",AC$3&lt;=$F13)),$D13,0)</x:f>
        <x:v>0</x:v>
      </x:c>
      <x:c r="AD13" s="112" t="n">
        <x:f>IF(AND($G13="Sí",AD$3&gt;=$E13,OR($F13="",AD$3&lt;=$F13)),$D13,0)</x:f>
        <x:v>0</x:v>
      </x:c>
      <x:c r="AE13" s="112" t="n">
        <x:f>IF(AND($G13="Sí",AE$3&gt;=$E13,OR($F13="",AE$3&lt;=$F13)),$D13,0)</x:f>
        <x:v>0</x:v>
      </x:c>
      <x:c r="AF13" s="112" t="n">
        <x:f>IF(AND($G13="Sí",AF$3&gt;=$E13,OR($F13="",AF$3&lt;=$F13)),$D13,0)</x:f>
        <x:v>0</x:v>
      </x:c>
    </x:row>
    <x:row r="14">
      <x:c r="A14" s="107"/>
      <x:c r="B14" s="107"/>
      <x:c r="C14" s="108"/>
      <x:c r="D14" s="108"/>
      <x:c r="E14" s="106"/>
      <x:c r="F14" s="106"/>
      <x:c r="G14" s="107"/>
      <x:c r="H14" s="107"/>
      <x:c r="I14" s="112" t="n">
        <x:f>IF(AND($G14="Sí",I$3&gt;=$E14,OR($F14="",I$3&lt;=$F14)),$D14,0)</x:f>
        <x:v>0</x:v>
      </x:c>
      <x:c r="J14" s="112" t="n">
        <x:f>IF(AND($G14="Sí",J$3&gt;=$E14,OR($F14="",J$3&lt;=$F14)),$D14,0)</x:f>
        <x:v>0</x:v>
      </x:c>
      <x:c r="K14" s="112" t="n">
        <x:f>IF(AND($G14="Sí",K$3&gt;=$E14,OR($F14="",K$3&lt;=$F14)),$D14,0)</x:f>
        <x:v>0</x:v>
      </x:c>
      <x:c r="L14" s="112" t="n">
        <x:f>IF(AND($G14="Sí",L$3&gt;=$E14,OR($F14="",L$3&lt;=$F14)),$D14,0)</x:f>
        <x:v>0</x:v>
      </x:c>
      <x:c r="M14" s="112" t="n">
        <x:f>IF(AND($G14="Sí",M$3&gt;=$E14,OR($F14="",M$3&lt;=$F14)),$D14,0)</x:f>
        <x:v>0</x:v>
      </x:c>
      <x:c r="N14" s="112" t="n">
        <x:f>IF(AND($G14="Sí",N$3&gt;=$E14,OR($F14="",N$3&lt;=$F14)),$D14,0)</x:f>
        <x:v>0</x:v>
      </x:c>
      <x:c r="O14" s="112" t="n">
        <x:f>IF(AND($G14="Sí",O$3&gt;=$E14,OR($F14="",O$3&lt;=$F14)),$D14,0)</x:f>
        <x:v>0</x:v>
      </x:c>
      <x:c r="P14" s="112" t="n">
        <x:f>IF(AND($G14="Sí",P$3&gt;=$E14,OR($F14="",P$3&lt;=$F14)),$D14,0)</x:f>
        <x:v>0</x:v>
      </x:c>
      <x:c r="Q14" s="112" t="n">
        <x:f>IF(AND($G14="Sí",Q$3&gt;=$E14,OR($F14="",Q$3&lt;=$F14)),$D14,0)</x:f>
        <x:v>0</x:v>
      </x:c>
      <x:c r="R14" s="112" t="n">
        <x:f>IF(AND($G14="Sí",R$3&gt;=$E14,OR($F14="",R$3&lt;=$F14)),$D14,0)</x:f>
        <x:v>0</x:v>
      </x:c>
      <x:c r="S14" s="112" t="n">
        <x:f>IF(AND($G14="Sí",S$3&gt;=$E14,OR($F14="",S$3&lt;=$F14)),$D14,0)</x:f>
        <x:v>0</x:v>
      </x:c>
      <x:c r="T14" s="112" t="n">
        <x:f>IF(AND($G14="Sí",T$3&gt;=$E14,OR($F14="",T$3&lt;=$F14)),$D14,0)</x:f>
        <x:v>0</x:v>
      </x:c>
      <x:c r="U14" s="112" t="n">
        <x:f>IF(AND($G14="Sí",U$3&gt;=$E14,OR($F14="",U$3&lt;=$F14)),$D14,0)</x:f>
        <x:v>0</x:v>
      </x:c>
      <x:c r="V14" s="112" t="n">
        <x:f>IF(AND($G14="Sí",V$3&gt;=$E14,OR($F14="",V$3&lt;=$F14)),$D14,0)</x:f>
        <x:v>0</x:v>
      </x:c>
      <x:c r="W14" s="112" t="n">
        <x:f>IF(AND($G14="Sí",W$3&gt;=$E14,OR($F14="",W$3&lt;=$F14)),$D14,0)</x:f>
        <x:v>0</x:v>
      </x:c>
      <x:c r="X14" s="112" t="n">
        <x:f>IF(AND($G14="Sí",X$3&gt;=$E14,OR($F14="",X$3&lt;=$F14)),$D14,0)</x:f>
        <x:v>0</x:v>
      </x:c>
      <x:c r="Y14" s="112" t="n">
        <x:f>IF(AND($G14="Sí",Y$3&gt;=$E14,OR($F14="",Y$3&lt;=$F14)),$D14,0)</x:f>
        <x:v>0</x:v>
      </x:c>
      <x:c r="Z14" s="112" t="n">
        <x:f>IF(AND($G14="Sí",Z$3&gt;=$E14,OR($F14="",Z$3&lt;=$F14)),$D14,0)</x:f>
        <x:v>0</x:v>
      </x:c>
      <x:c r="AA14" s="112" t="n">
        <x:f>IF(AND($G14="Sí",AA$3&gt;=$E14,OR($F14="",AA$3&lt;=$F14)),$D14,0)</x:f>
        <x:v>0</x:v>
      </x:c>
      <x:c r="AB14" s="112" t="n">
        <x:f>IF(AND($G14="Sí",AB$3&gt;=$E14,OR($F14="",AB$3&lt;=$F14)),$D14,0)</x:f>
        <x:v>0</x:v>
      </x:c>
      <x:c r="AC14" s="112" t="n">
        <x:f>IF(AND($G14="Sí",AC$3&gt;=$E14,OR($F14="",AC$3&lt;=$F14)),$D14,0)</x:f>
        <x:v>0</x:v>
      </x:c>
      <x:c r="AD14" s="112" t="n">
        <x:f>IF(AND($G14="Sí",AD$3&gt;=$E14,OR($F14="",AD$3&lt;=$F14)),$D14,0)</x:f>
        <x:v>0</x:v>
      </x:c>
      <x:c r="AE14" s="112" t="n">
        <x:f>IF(AND($G14="Sí",AE$3&gt;=$E14,OR($F14="",AE$3&lt;=$F14)),$D14,0)</x:f>
        <x:v>0</x:v>
      </x:c>
      <x:c r="AF14" s="112" t="n">
        <x:f>IF(AND($G14="Sí",AF$3&gt;=$E14,OR($F14="",AF$3&lt;=$F14)),$D14,0)</x:f>
        <x:v>0</x:v>
      </x:c>
    </x:row>
    <x:row r="15">
      <x:c r="A15" s="107"/>
      <x:c r="B15" s="107"/>
      <x:c r="C15" s="108"/>
      <x:c r="D15" s="108"/>
      <x:c r="E15" s="106"/>
      <x:c r="F15" s="106"/>
      <x:c r="G15" s="107"/>
      <x:c r="H15" s="107"/>
      <x:c r="I15" s="112" t="n">
        <x:f>IF(AND($G15="Sí",I$3&gt;=$E15,OR($F15="",I$3&lt;=$F15)),$D15,0)</x:f>
        <x:v>0</x:v>
      </x:c>
      <x:c r="J15" s="112" t="n">
        <x:f>IF(AND($G15="Sí",J$3&gt;=$E15,OR($F15="",J$3&lt;=$F15)),$D15,0)</x:f>
        <x:v>0</x:v>
      </x:c>
      <x:c r="K15" s="112" t="n">
        <x:f>IF(AND($G15="Sí",K$3&gt;=$E15,OR($F15="",K$3&lt;=$F15)),$D15,0)</x:f>
        <x:v>0</x:v>
      </x:c>
      <x:c r="L15" s="112" t="n">
        <x:f>IF(AND($G15="Sí",L$3&gt;=$E15,OR($F15="",L$3&lt;=$F15)),$D15,0)</x:f>
        <x:v>0</x:v>
      </x:c>
      <x:c r="M15" s="112" t="n">
        <x:f>IF(AND($G15="Sí",M$3&gt;=$E15,OR($F15="",M$3&lt;=$F15)),$D15,0)</x:f>
        <x:v>0</x:v>
      </x:c>
      <x:c r="N15" s="112" t="n">
        <x:f>IF(AND($G15="Sí",N$3&gt;=$E15,OR($F15="",N$3&lt;=$F15)),$D15,0)</x:f>
        <x:v>0</x:v>
      </x:c>
      <x:c r="O15" s="112" t="n">
        <x:f>IF(AND($G15="Sí",O$3&gt;=$E15,OR($F15="",O$3&lt;=$F15)),$D15,0)</x:f>
        <x:v>0</x:v>
      </x:c>
      <x:c r="P15" s="112" t="n">
        <x:f>IF(AND($G15="Sí",P$3&gt;=$E15,OR($F15="",P$3&lt;=$F15)),$D15,0)</x:f>
        <x:v>0</x:v>
      </x:c>
      <x:c r="Q15" s="112" t="n">
        <x:f>IF(AND($G15="Sí",Q$3&gt;=$E15,OR($F15="",Q$3&lt;=$F15)),$D15,0)</x:f>
        <x:v>0</x:v>
      </x:c>
      <x:c r="R15" s="112" t="n">
        <x:f>IF(AND($G15="Sí",R$3&gt;=$E15,OR($F15="",R$3&lt;=$F15)),$D15,0)</x:f>
        <x:v>0</x:v>
      </x:c>
      <x:c r="S15" s="112" t="n">
        <x:f>IF(AND($G15="Sí",S$3&gt;=$E15,OR($F15="",S$3&lt;=$F15)),$D15,0)</x:f>
        <x:v>0</x:v>
      </x:c>
      <x:c r="T15" s="112" t="n">
        <x:f>IF(AND($G15="Sí",T$3&gt;=$E15,OR($F15="",T$3&lt;=$F15)),$D15,0)</x:f>
        <x:v>0</x:v>
      </x:c>
      <x:c r="U15" s="112" t="n">
        <x:f>IF(AND($G15="Sí",U$3&gt;=$E15,OR($F15="",U$3&lt;=$F15)),$D15,0)</x:f>
        <x:v>0</x:v>
      </x:c>
      <x:c r="V15" s="112" t="n">
        <x:f>IF(AND($G15="Sí",V$3&gt;=$E15,OR($F15="",V$3&lt;=$F15)),$D15,0)</x:f>
        <x:v>0</x:v>
      </x:c>
      <x:c r="W15" s="112" t="n">
        <x:f>IF(AND($G15="Sí",W$3&gt;=$E15,OR($F15="",W$3&lt;=$F15)),$D15,0)</x:f>
        <x:v>0</x:v>
      </x:c>
      <x:c r="X15" s="112" t="n">
        <x:f>IF(AND($G15="Sí",X$3&gt;=$E15,OR($F15="",X$3&lt;=$F15)),$D15,0)</x:f>
        <x:v>0</x:v>
      </x:c>
      <x:c r="Y15" s="112" t="n">
        <x:f>IF(AND($G15="Sí",Y$3&gt;=$E15,OR($F15="",Y$3&lt;=$F15)),$D15,0)</x:f>
        <x:v>0</x:v>
      </x:c>
      <x:c r="Z15" s="112" t="n">
        <x:f>IF(AND($G15="Sí",Z$3&gt;=$E15,OR($F15="",Z$3&lt;=$F15)),$D15,0)</x:f>
        <x:v>0</x:v>
      </x:c>
      <x:c r="AA15" s="112" t="n">
        <x:f>IF(AND($G15="Sí",AA$3&gt;=$E15,OR($F15="",AA$3&lt;=$F15)),$D15,0)</x:f>
        <x:v>0</x:v>
      </x:c>
      <x:c r="AB15" s="112" t="n">
        <x:f>IF(AND($G15="Sí",AB$3&gt;=$E15,OR($F15="",AB$3&lt;=$F15)),$D15,0)</x:f>
        <x:v>0</x:v>
      </x:c>
      <x:c r="AC15" s="112" t="n">
        <x:f>IF(AND($G15="Sí",AC$3&gt;=$E15,OR($F15="",AC$3&lt;=$F15)),$D15,0)</x:f>
        <x:v>0</x:v>
      </x:c>
      <x:c r="AD15" s="112" t="n">
        <x:f>IF(AND($G15="Sí",AD$3&gt;=$E15,OR($F15="",AD$3&lt;=$F15)),$D15,0)</x:f>
        <x:v>0</x:v>
      </x:c>
      <x:c r="AE15" s="112" t="n">
        <x:f>IF(AND($G15="Sí",AE$3&gt;=$E15,OR($F15="",AE$3&lt;=$F15)),$D15,0)</x:f>
        <x:v>0</x:v>
      </x:c>
      <x:c r="AF15" s="112" t="n">
        <x:f>IF(AND($G15="Sí",AF$3&gt;=$E15,OR($F15="",AF$3&lt;=$F15)),$D15,0)</x:f>
        <x:v>0</x:v>
      </x:c>
    </x:row>
    <x:row r="16">
      <x:c r="A16" s="107"/>
      <x:c r="B16" s="107"/>
      <x:c r="C16" s="108"/>
      <x:c r="D16" s="108"/>
      <x:c r="E16" s="106"/>
      <x:c r="F16" s="106"/>
      <x:c r="G16" s="107"/>
      <x:c r="H16" s="107"/>
      <x:c r="I16" s="112" t="n">
        <x:f>IF(AND($G16="Sí",I$3&gt;=$E16,OR($F16="",I$3&lt;=$F16)),$D16,0)</x:f>
        <x:v>0</x:v>
      </x:c>
      <x:c r="J16" s="112" t="n">
        <x:f>IF(AND($G16="Sí",J$3&gt;=$E16,OR($F16="",J$3&lt;=$F16)),$D16,0)</x:f>
        <x:v>0</x:v>
      </x:c>
      <x:c r="K16" s="112" t="n">
        <x:f>IF(AND($G16="Sí",K$3&gt;=$E16,OR($F16="",K$3&lt;=$F16)),$D16,0)</x:f>
        <x:v>0</x:v>
      </x:c>
      <x:c r="L16" s="112" t="n">
        <x:f>IF(AND($G16="Sí",L$3&gt;=$E16,OR($F16="",L$3&lt;=$F16)),$D16,0)</x:f>
        <x:v>0</x:v>
      </x:c>
      <x:c r="M16" s="112" t="n">
        <x:f>IF(AND($G16="Sí",M$3&gt;=$E16,OR($F16="",M$3&lt;=$F16)),$D16,0)</x:f>
        <x:v>0</x:v>
      </x:c>
      <x:c r="N16" s="112" t="n">
        <x:f>IF(AND($G16="Sí",N$3&gt;=$E16,OR($F16="",N$3&lt;=$F16)),$D16,0)</x:f>
        <x:v>0</x:v>
      </x:c>
      <x:c r="O16" s="112" t="n">
        <x:f>IF(AND($G16="Sí",O$3&gt;=$E16,OR($F16="",O$3&lt;=$F16)),$D16,0)</x:f>
        <x:v>0</x:v>
      </x:c>
      <x:c r="P16" s="112" t="n">
        <x:f>IF(AND($G16="Sí",P$3&gt;=$E16,OR($F16="",P$3&lt;=$F16)),$D16,0)</x:f>
        <x:v>0</x:v>
      </x:c>
      <x:c r="Q16" s="112" t="n">
        <x:f>IF(AND($G16="Sí",Q$3&gt;=$E16,OR($F16="",Q$3&lt;=$F16)),$D16,0)</x:f>
        <x:v>0</x:v>
      </x:c>
      <x:c r="R16" s="112" t="n">
        <x:f>IF(AND($G16="Sí",R$3&gt;=$E16,OR($F16="",R$3&lt;=$F16)),$D16,0)</x:f>
        <x:v>0</x:v>
      </x:c>
      <x:c r="S16" s="112" t="n">
        <x:f>IF(AND($G16="Sí",S$3&gt;=$E16,OR($F16="",S$3&lt;=$F16)),$D16,0)</x:f>
        <x:v>0</x:v>
      </x:c>
      <x:c r="T16" s="112" t="n">
        <x:f>IF(AND($G16="Sí",T$3&gt;=$E16,OR($F16="",T$3&lt;=$F16)),$D16,0)</x:f>
        <x:v>0</x:v>
      </x:c>
      <x:c r="U16" s="112" t="n">
        <x:f>IF(AND($G16="Sí",U$3&gt;=$E16,OR($F16="",U$3&lt;=$F16)),$D16,0)</x:f>
        <x:v>0</x:v>
      </x:c>
      <x:c r="V16" s="112" t="n">
        <x:f>IF(AND($G16="Sí",V$3&gt;=$E16,OR($F16="",V$3&lt;=$F16)),$D16,0)</x:f>
        <x:v>0</x:v>
      </x:c>
      <x:c r="W16" s="112" t="n">
        <x:f>IF(AND($G16="Sí",W$3&gt;=$E16,OR($F16="",W$3&lt;=$F16)),$D16,0)</x:f>
        <x:v>0</x:v>
      </x:c>
      <x:c r="X16" s="112" t="n">
        <x:f>IF(AND($G16="Sí",X$3&gt;=$E16,OR($F16="",X$3&lt;=$F16)),$D16,0)</x:f>
        <x:v>0</x:v>
      </x:c>
      <x:c r="Y16" s="112" t="n">
        <x:f>IF(AND($G16="Sí",Y$3&gt;=$E16,OR($F16="",Y$3&lt;=$F16)),$D16,0)</x:f>
        <x:v>0</x:v>
      </x:c>
      <x:c r="Z16" s="112" t="n">
        <x:f>IF(AND($G16="Sí",Z$3&gt;=$E16,OR($F16="",Z$3&lt;=$F16)),$D16,0)</x:f>
        <x:v>0</x:v>
      </x:c>
      <x:c r="AA16" s="112" t="n">
        <x:f>IF(AND($G16="Sí",AA$3&gt;=$E16,OR($F16="",AA$3&lt;=$F16)),$D16,0)</x:f>
        <x:v>0</x:v>
      </x:c>
      <x:c r="AB16" s="112" t="n">
        <x:f>IF(AND($G16="Sí",AB$3&gt;=$E16,OR($F16="",AB$3&lt;=$F16)),$D16,0)</x:f>
        <x:v>0</x:v>
      </x:c>
      <x:c r="AC16" s="112" t="n">
        <x:f>IF(AND($G16="Sí",AC$3&gt;=$E16,OR($F16="",AC$3&lt;=$F16)),$D16,0)</x:f>
        <x:v>0</x:v>
      </x:c>
      <x:c r="AD16" s="112" t="n">
        <x:f>IF(AND($G16="Sí",AD$3&gt;=$E16,OR($F16="",AD$3&lt;=$F16)),$D16,0)</x:f>
        <x:v>0</x:v>
      </x:c>
      <x:c r="AE16" s="112" t="n">
        <x:f>IF(AND($G16="Sí",AE$3&gt;=$E16,OR($F16="",AE$3&lt;=$F16)),$D16,0)</x:f>
        <x:v>0</x:v>
      </x:c>
      <x:c r="AF16" s="112" t="n">
        <x:f>IF(AND($G16="Sí",AF$3&gt;=$E16,OR($F16="",AF$3&lt;=$F16)),$D16,0)</x:f>
        <x:v>0</x:v>
      </x:c>
    </x:row>
    <x:row r="17">
      <x:c r="A17" s="107"/>
      <x:c r="B17" s="107"/>
      <x:c r="C17" s="108"/>
      <x:c r="D17" s="108"/>
      <x:c r="E17" s="106"/>
      <x:c r="F17" s="106"/>
      <x:c r="G17" s="107"/>
      <x:c r="H17" s="107"/>
      <x:c r="I17" s="112" t="n">
        <x:f>IF(AND($G17="Sí",I$3&gt;=$E17,OR($F17="",I$3&lt;=$F17)),$D17,0)</x:f>
        <x:v>0</x:v>
      </x:c>
      <x:c r="J17" s="112" t="n">
        <x:f>IF(AND($G17="Sí",J$3&gt;=$E17,OR($F17="",J$3&lt;=$F17)),$D17,0)</x:f>
        <x:v>0</x:v>
      </x:c>
      <x:c r="K17" s="112" t="n">
        <x:f>IF(AND($G17="Sí",K$3&gt;=$E17,OR($F17="",K$3&lt;=$F17)),$D17,0)</x:f>
        <x:v>0</x:v>
      </x:c>
      <x:c r="L17" s="112" t="n">
        <x:f>IF(AND($G17="Sí",L$3&gt;=$E17,OR($F17="",L$3&lt;=$F17)),$D17,0)</x:f>
        <x:v>0</x:v>
      </x:c>
      <x:c r="M17" s="112" t="n">
        <x:f>IF(AND($G17="Sí",M$3&gt;=$E17,OR($F17="",M$3&lt;=$F17)),$D17,0)</x:f>
        <x:v>0</x:v>
      </x:c>
      <x:c r="N17" s="112" t="n">
        <x:f>IF(AND($G17="Sí",N$3&gt;=$E17,OR($F17="",N$3&lt;=$F17)),$D17,0)</x:f>
        <x:v>0</x:v>
      </x:c>
      <x:c r="O17" s="112" t="n">
        <x:f>IF(AND($G17="Sí",O$3&gt;=$E17,OR($F17="",O$3&lt;=$F17)),$D17,0)</x:f>
        <x:v>0</x:v>
      </x:c>
      <x:c r="P17" s="112" t="n">
        <x:f>IF(AND($G17="Sí",P$3&gt;=$E17,OR($F17="",P$3&lt;=$F17)),$D17,0)</x:f>
        <x:v>0</x:v>
      </x:c>
      <x:c r="Q17" s="112" t="n">
        <x:f>IF(AND($G17="Sí",Q$3&gt;=$E17,OR($F17="",Q$3&lt;=$F17)),$D17,0)</x:f>
        <x:v>0</x:v>
      </x:c>
      <x:c r="R17" s="112" t="n">
        <x:f>IF(AND($G17="Sí",R$3&gt;=$E17,OR($F17="",R$3&lt;=$F17)),$D17,0)</x:f>
        <x:v>0</x:v>
      </x:c>
      <x:c r="S17" s="112" t="n">
        <x:f>IF(AND($G17="Sí",S$3&gt;=$E17,OR($F17="",S$3&lt;=$F17)),$D17,0)</x:f>
        <x:v>0</x:v>
      </x:c>
      <x:c r="T17" s="112" t="n">
        <x:f>IF(AND($G17="Sí",T$3&gt;=$E17,OR($F17="",T$3&lt;=$F17)),$D17,0)</x:f>
        <x:v>0</x:v>
      </x:c>
      <x:c r="U17" s="112" t="n">
        <x:f>IF(AND($G17="Sí",U$3&gt;=$E17,OR($F17="",U$3&lt;=$F17)),$D17,0)</x:f>
        <x:v>0</x:v>
      </x:c>
      <x:c r="V17" s="112" t="n">
        <x:f>IF(AND($G17="Sí",V$3&gt;=$E17,OR($F17="",V$3&lt;=$F17)),$D17,0)</x:f>
        <x:v>0</x:v>
      </x:c>
      <x:c r="W17" s="112" t="n">
        <x:f>IF(AND($G17="Sí",W$3&gt;=$E17,OR($F17="",W$3&lt;=$F17)),$D17,0)</x:f>
        <x:v>0</x:v>
      </x:c>
      <x:c r="X17" s="112" t="n">
        <x:f>IF(AND($G17="Sí",X$3&gt;=$E17,OR($F17="",X$3&lt;=$F17)),$D17,0)</x:f>
        <x:v>0</x:v>
      </x:c>
      <x:c r="Y17" s="112" t="n">
        <x:f>IF(AND($G17="Sí",Y$3&gt;=$E17,OR($F17="",Y$3&lt;=$F17)),$D17,0)</x:f>
        <x:v>0</x:v>
      </x:c>
      <x:c r="Z17" s="112" t="n">
        <x:f>IF(AND($G17="Sí",Z$3&gt;=$E17,OR($F17="",Z$3&lt;=$F17)),$D17,0)</x:f>
        <x:v>0</x:v>
      </x:c>
      <x:c r="AA17" s="112" t="n">
        <x:f>IF(AND($G17="Sí",AA$3&gt;=$E17,OR($F17="",AA$3&lt;=$F17)),$D17,0)</x:f>
        <x:v>0</x:v>
      </x:c>
      <x:c r="AB17" s="112" t="n">
        <x:f>IF(AND($G17="Sí",AB$3&gt;=$E17,OR($F17="",AB$3&lt;=$F17)),$D17,0)</x:f>
        <x:v>0</x:v>
      </x:c>
      <x:c r="AC17" s="112" t="n">
        <x:f>IF(AND($G17="Sí",AC$3&gt;=$E17,OR($F17="",AC$3&lt;=$F17)),$D17,0)</x:f>
        <x:v>0</x:v>
      </x:c>
      <x:c r="AD17" s="112" t="n">
        <x:f>IF(AND($G17="Sí",AD$3&gt;=$E17,OR($F17="",AD$3&lt;=$F17)),$D17,0)</x:f>
        <x:v>0</x:v>
      </x:c>
      <x:c r="AE17" s="112" t="n">
        <x:f>IF(AND($G17="Sí",AE$3&gt;=$E17,OR($F17="",AE$3&lt;=$F17)),$D17,0)</x:f>
        <x:v>0</x:v>
      </x:c>
      <x:c r="AF17" s="112" t="n">
        <x:f>IF(AND($G17="Sí",AF$3&gt;=$E17,OR($F17="",AF$3&lt;=$F17)),$D17,0)</x:f>
        <x:v>0</x:v>
      </x:c>
    </x:row>
    <x:row r="18">
      <x:c r="A18" s="107"/>
      <x:c r="B18" s="107"/>
      <x:c r="C18" s="108"/>
      <x:c r="D18" s="108"/>
      <x:c r="E18" s="106"/>
      <x:c r="F18" s="106"/>
      <x:c r="G18" s="107"/>
      <x:c r="H18" s="107"/>
      <x:c r="I18" s="112" t="n">
        <x:f>IF(AND($G18="Sí",I$3&gt;=$E18,OR($F18="",I$3&lt;=$F18)),$D18,0)</x:f>
        <x:v>0</x:v>
      </x:c>
      <x:c r="J18" s="112" t="n">
        <x:f>IF(AND($G18="Sí",J$3&gt;=$E18,OR($F18="",J$3&lt;=$F18)),$D18,0)</x:f>
        <x:v>0</x:v>
      </x:c>
      <x:c r="K18" s="112" t="n">
        <x:f>IF(AND($G18="Sí",K$3&gt;=$E18,OR($F18="",K$3&lt;=$F18)),$D18,0)</x:f>
        <x:v>0</x:v>
      </x:c>
      <x:c r="L18" s="112" t="n">
        <x:f>IF(AND($G18="Sí",L$3&gt;=$E18,OR($F18="",L$3&lt;=$F18)),$D18,0)</x:f>
        <x:v>0</x:v>
      </x:c>
      <x:c r="M18" s="112" t="n">
        <x:f>IF(AND($G18="Sí",M$3&gt;=$E18,OR($F18="",M$3&lt;=$F18)),$D18,0)</x:f>
        <x:v>0</x:v>
      </x:c>
      <x:c r="N18" s="112" t="n">
        <x:f>IF(AND($G18="Sí",N$3&gt;=$E18,OR($F18="",N$3&lt;=$F18)),$D18,0)</x:f>
        <x:v>0</x:v>
      </x:c>
      <x:c r="O18" s="112" t="n">
        <x:f>IF(AND($G18="Sí",O$3&gt;=$E18,OR($F18="",O$3&lt;=$F18)),$D18,0)</x:f>
        <x:v>0</x:v>
      </x:c>
      <x:c r="P18" s="112" t="n">
        <x:f>IF(AND($G18="Sí",P$3&gt;=$E18,OR($F18="",P$3&lt;=$F18)),$D18,0)</x:f>
        <x:v>0</x:v>
      </x:c>
      <x:c r="Q18" s="112" t="n">
        <x:f>IF(AND($G18="Sí",Q$3&gt;=$E18,OR($F18="",Q$3&lt;=$F18)),$D18,0)</x:f>
        <x:v>0</x:v>
      </x:c>
      <x:c r="R18" s="112" t="n">
        <x:f>IF(AND($G18="Sí",R$3&gt;=$E18,OR($F18="",R$3&lt;=$F18)),$D18,0)</x:f>
        <x:v>0</x:v>
      </x:c>
      <x:c r="S18" s="112" t="n">
        <x:f>IF(AND($G18="Sí",S$3&gt;=$E18,OR($F18="",S$3&lt;=$F18)),$D18,0)</x:f>
        <x:v>0</x:v>
      </x:c>
      <x:c r="T18" s="112" t="n">
        <x:f>IF(AND($G18="Sí",T$3&gt;=$E18,OR($F18="",T$3&lt;=$F18)),$D18,0)</x:f>
        <x:v>0</x:v>
      </x:c>
      <x:c r="U18" s="112" t="n">
        <x:f>IF(AND($G18="Sí",U$3&gt;=$E18,OR($F18="",U$3&lt;=$F18)),$D18,0)</x:f>
        <x:v>0</x:v>
      </x:c>
      <x:c r="V18" s="112" t="n">
        <x:f>IF(AND($G18="Sí",V$3&gt;=$E18,OR($F18="",V$3&lt;=$F18)),$D18,0)</x:f>
        <x:v>0</x:v>
      </x:c>
      <x:c r="W18" s="112" t="n">
        <x:f>IF(AND($G18="Sí",W$3&gt;=$E18,OR($F18="",W$3&lt;=$F18)),$D18,0)</x:f>
        <x:v>0</x:v>
      </x:c>
      <x:c r="X18" s="112" t="n">
        <x:f>IF(AND($G18="Sí",X$3&gt;=$E18,OR($F18="",X$3&lt;=$F18)),$D18,0)</x:f>
        <x:v>0</x:v>
      </x:c>
      <x:c r="Y18" s="112" t="n">
        <x:f>IF(AND($G18="Sí",Y$3&gt;=$E18,OR($F18="",Y$3&lt;=$F18)),$D18,0)</x:f>
        <x:v>0</x:v>
      </x:c>
      <x:c r="Z18" s="112" t="n">
        <x:f>IF(AND($G18="Sí",Z$3&gt;=$E18,OR($F18="",Z$3&lt;=$F18)),$D18,0)</x:f>
        <x:v>0</x:v>
      </x:c>
      <x:c r="AA18" s="112" t="n">
        <x:f>IF(AND($G18="Sí",AA$3&gt;=$E18,OR($F18="",AA$3&lt;=$F18)),$D18,0)</x:f>
        <x:v>0</x:v>
      </x:c>
      <x:c r="AB18" s="112" t="n">
        <x:f>IF(AND($G18="Sí",AB$3&gt;=$E18,OR($F18="",AB$3&lt;=$F18)),$D18,0)</x:f>
        <x:v>0</x:v>
      </x:c>
      <x:c r="AC18" s="112" t="n">
        <x:f>IF(AND($G18="Sí",AC$3&gt;=$E18,OR($F18="",AC$3&lt;=$F18)),$D18,0)</x:f>
        <x:v>0</x:v>
      </x:c>
      <x:c r="AD18" s="112" t="n">
        <x:f>IF(AND($G18="Sí",AD$3&gt;=$E18,OR($F18="",AD$3&lt;=$F18)),$D18,0)</x:f>
        <x:v>0</x:v>
      </x:c>
      <x:c r="AE18" s="112" t="n">
        <x:f>IF(AND($G18="Sí",AE$3&gt;=$E18,OR($F18="",AE$3&lt;=$F18)),$D18,0)</x:f>
        <x:v>0</x:v>
      </x:c>
      <x:c r="AF18" s="112" t="n">
        <x:f>IF(AND($G18="Sí",AF$3&gt;=$E18,OR($F18="",AF$3&lt;=$F18)),$D18,0)</x:f>
        <x:v>0</x:v>
      </x:c>
    </x:row>
    <x:row r="19">
      <x:c r="A19" s="107"/>
      <x:c r="B19" s="107"/>
      <x:c r="C19" s="108"/>
      <x:c r="D19" s="108"/>
      <x:c r="E19" s="106"/>
      <x:c r="F19" s="106"/>
      <x:c r="G19" s="107"/>
      <x:c r="H19" s="107"/>
      <x:c r="I19" s="112" t="n">
        <x:f>IF(AND($G19="Sí",I$3&gt;=$E19,OR($F19="",I$3&lt;=$F19)),$D19,0)</x:f>
        <x:v>0</x:v>
      </x:c>
      <x:c r="J19" s="112" t="n">
        <x:f>IF(AND($G19="Sí",J$3&gt;=$E19,OR($F19="",J$3&lt;=$F19)),$D19,0)</x:f>
        <x:v>0</x:v>
      </x:c>
      <x:c r="K19" s="112" t="n">
        <x:f>IF(AND($G19="Sí",K$3&gt;=$E19,OR($F19="",K$3&lt;=$F19)),$D19,0)</x:f>
        <x:v>0</x:v>
      </x:c>
      <x:c r="L19" s="112" t="n">
        <x:f>IF(AND($G19="Sí",L$3&gt;=$E19,OR($F19="",L$3&lt;=$F19)),$D19,0)</x:f>
        <x:v>0</x:v>
      </x:c>
      <x:c r="M19" s="112" t="n">
        <x:f>IF(AND($G19="Sí",M$3&gt;=$E19,OR($F19="",M$3&lt;=$F19)),$D19,0)</x:f>
        <x:v>0</x:v>
      </x:c>
      <x:c r="N19" s="112" t="n">
        <x:f>IF(AND($G19="Sí",N$3&gt;=$E19,OR($F19="",N$3&lt;=$F19)),$D19,0)</x:f>
        <x:v>0</x:v>
      </x:c>
      <x:c r="O19" s="112" t="n">
        <x:f>IF(AND($G19="Sí",O$3&gt;=$E19,OR($F19="",O$3&lt;=$F19)),$D19,0)</x:f>
        <x:v>0</x:v>
      </x:c>
      <x:c r="P19" s="112" t="n">
        <x:f>IF(AND($G19="Sí",P$3&gt;=$E19,OR($F19="",P$3&lt;=$F19)),$D19,0)</x:f>
        <x:v>0</x:v>
      </x:c>
      <x:c r="Q19" s="112" t="n">
        <x:f>IF(AND($G19="Sí",Q$3&gt;=$E19,OR($F19="",Q$3&lt;=$F19)),$D19,0)</x:f>
        <x:v>0</x:v>
      </x:c>
      <x:c r="R19" s="112" t="n">
        <x:f>IF(AND($G19="Sí",R$3&gt;=$E19,OR($F19="",R$3&lt;=$F19)),$D19,0)</x:f>
        <x:v>0</x:v>
      </x:c>
      <x:c r="S19" s="112" t="n">
        <x:f>IF(AND($G19="Sí",S$3&gt;=$E19,OR($F19="",S$3&lt;=$F19)),$D19,0)</x:f>
        <x:v>0</x:v>
      </x:c>
      <x:c r="T19" s="112" t="n">
        <x:f>IF(AND($G19="Sí",T$3&gt;=$E19,OR($F19="",T$3&lt;=$F19)),$D19,0)</x:f>
        <x:v>0</x:v>
      </x:c>
      <x:c r="U19" s="112" t="n">
        <x:f>IF(AND($G19="Sí",U$3&gt;=$E19,OR($F19="",U$3&lt;=$F19)),$D19,0)</x:f>
        <x:v>0</x:v>
      </x:c>
      <x:c r="V19" s="112" t="n">
        <x:f>IF(AND($G19="Sí",V$3&gt;=$E19,OR($F19="",V$3&lt;=$F19)),$D19,0)</x:f>
        <x:v>0</x:v>
      </x:c>
      <x:c r="W19" s="112" t="n">
        <x:f>IF(AND($G19="Sí",W$3&gt;=$E19,OR($F19="",W$3&lt;=$F19)),$D19,0)</x:f>
        <x:v>0</x:v>
      </x:c>
      <x:c r="X19" s="112" t="n">
        <x:f>IF(AND($G19="Sí",X$3&gt;=$E19,OR($F19="",X$3&lt;=$F19)),$D19,0)</x:f>
        <x:v>0</x:v>
      </x:c>
      <x:c r="Y19" s="112" t="n">
        <x:f>IF(AND($G19="Sí",Y$3&gt;=$E19,OR($F19="",Y$3&lt;=$F19)),$D19,0)</x:f>
        <x:v>0</x:v>
      </x:c>
      <x:c r="Z19" s="112" t="n">
        <x:f>IF(AND($G19="Sí",Z$3&gt;=$E19,OR($F19="",Z$3&lt;=$F19)),$D19,0)</x:f>
        <x:v>0</x:v>
      </x:c>
      <x:c r="AA19" s="112" t="n">
        <x:f>IF(AND($G19="Sí",AA$3&gt;=$E19,OR($F19="",AA$3&lt;=$F19)),$D19,0)</x:f>
        <x:v>0</x:v>
      </x:c>
      <x:c r="AB19" s="112" t="n">
        <x:f>IF(AND($G19="Sí",AB$3&gt;=$E19,OR($F19="",AB$3&lt;=$F19)),$D19,0)</x:f>
        <x:v>0</x:v>
      </x:c>
      <x:c r="AC19" s="112" t="n">
        <x:f>IF(AND($G19="Sí",AC$3&gt;=$E19,OR($F19="",AC$3&lt;=$F19)),$D19,0)</x:f>
        <x:v>0</x:v>
      </x:c>
      <x:c r="AD19" s="112" t="n">
        <x:f>IF(AND($G19="Sí",AD$3&gt;=$E19,OR($F19="",AD$3&lt;=$F19)),$D19,0)</x:f>
        <x:v>0</x:v>
      </x:c>
      <x:c r="AE19" s="112" t="n">
        <x:f>IF(AND($G19="Sí",AE$3&gt;=$E19,OR($F19="",AE$3&lt;=$F19)),$D19,0)</x:f>
        <x:v>0</x:v>
      </x:c>
      <x:c r="AF19" s="112" t="n">
        <x:f>IF(AND($G19="Sí",AF$3&gt;=$E19,OR($F19="",AF$3&lt;=$F19)),$D19,0)</x:f>
        <x:v>0</x:v>
      </x:c>
    </x:row>
    <x:row r="20">
      <x:c r="A20" s="107"/>
      <x:c r="B20" s="107"/>
      <x:c r="C20" s="108"/>
      <x:c r="D20" s="108"/>
      <x:c r="E20" s="106"/>
      <x:c r="F20" s="106"/>
      <x:c r="G20" s="107"/>
      <x:c r="H20" s="107"/>
      <x:c r="I20" s="112" t="n">
        <x:f>IF(AND($G20="Sí",I$3&gt;=$E20,OR($F20="",I$3&lt;=$F20)),$D20,0)</x:f>
        <x:v>0</x:v>
      </x:c>
      <x:c r="J20" s="112" t="n">
        <x:f>IF(AND($G20="Sí",J$3&gt;=$E20,OR($F20="",J$3&lt;=$F20)),$D20,0)</x:f>
        <x:v>0</x:v>
      </x:c>
      <x:c r="K20" s="112" t="n">
        <x:f>IF(AND($G20="Sí",K$3&gt;=$E20,OR($F20="",K$3&lt;=$F20)),$D20,0)</x:f>
        <x:v>0</x:v>
      </x:c>
      <x:c r="L20" s="112" t="n">
        <x:f>IF(AND($G20="Sí",L$3&gt;=$E20,OR($F20="",L$3&lt;=$F20)),$D20,0)</x:f>
        <x:v>0</x:v>
      </x:c>
      <x:c r="M20" s="112" t="n">
        <x:f>IF(AND($G20="Sí",M$3&gt;=$E20,OR($F20="",M$3&lt;=$F20)),$D20,0)</x:f>
        <x:v>0</x:v>
      </x:c>
      <x:c r="N20" s="112" t="n">
        <x:f>IF(AND($G20="Sí",N$3&gt;=$E20,OR($F20="",N$3&lt;=$F20)),$D20,0)</x:f>
        <x:v>0</x:v>
      </x:c>
      <x:c r="O20" s="112" t="n">
        <x:f>IF(AND($G20="Sí",O$3&gt;=$E20,OR($F20="",O$3&lt;=$F20)),$D20,0)</x:f>
        <x:v>0</x:v>
      </x:c>
      <x:c r="P20" s="112" t="n">
        <x:f>IF(AND($G20="Sí",P$3&gt;=$E20,OR($F20="",P$3&lt;=$F20)),$D20,0)</x:f>
        <x:v>0</x:v>
      </x:c>
      <x:c r="Q20" s="112" t="n">
        <x:f>IF(AND($G20="Sí",Q$3&gt;=$E20,OR($F20="",Q$3&lt;=$F20)),$D20,0)</x:f>
        <x:v>0</x:v>
      </x:c>
      <x:c r="R20" s="112" t="n">
        <x:f>IF(AND($G20="Sí",R$3&gt;=$E20,OR($F20="",R$3&lt;=$F20)),$D20,0)</x:f>
        <x:v>0</x:v>
      </x:c>
      <x:c r="S20" s="112" t="n">
        <x:f>IF(AND($G20="Sí",S$3&gt;=$E20,OR($F20="",S$3&lt;=$F20)),$D20,0)</x:f>
        <x:v>0</x:v>
      </x:c>
      <x:c r="T20" s="112" t="n">
        <x:f>IF(AND($G20="Sí",T$3&gt;=$E20,OR($F20="",T$3&lt;=$F20)),$D20,0)</x:f>
        <x:v>0</x:v>
      </x:c>
      <x:c r="U20" s="112" t="n">
        <x:f>IF(AND($G20="Sí",U$3&gt;=$E20,OR($F20="",U$3&lt;=$F20)),$D20,0)</x:f>
        <x:v>0</x:v>
      </x:c>
      <x:c r="V20" s="112" t="n">
        <x:f>IF(AND($G20="Sí",V$3&gt;=$E20,OR($F20="",V$3&lt;=$F20)),$D20,0)</x:f>
        <x:v>0</x:v>
      </x:c>
      <x:c r="W20" s="112" t="n">
        <x:f>IF(AND($G20="Sí",W$3&gt;=$E20,OR($F20="",W$3&lt;=$F20)),$D20,0)</x:f>
        <x:v>0</x:v>
      </x:c>
      <x:c r="X20" s="112" t="n">
        <x:f>IF(AND($G20="Sí",X$3&gt;=$E20,OR($F20="",X$3&lt;=$F20)),$D20,0)</x:f>
        <x:v>0</x:v>
      </x:c>
      <x:c r="Y20" s="112" t="n">
        <x:f>IF(AND($G20="Sí",Y$3&gt;=$E20,OR($F20="",Y$3&lt;=$F20)),$D20,0)</x:f>
        <x:v>0</x:v>
      </x:c>
      <x:c r="Z20" s="112" t="n">
        <x:f>IF(AND($G20="Sí",Z$3&gt;=$E20,OR($F20="",Z$3&lt;=$F20)),$D20,0)</x:f>
        <x:v>0</x:v>
      </x:c>
      <x:c r="AA20" s="112" t="n">
        <x:f>IF(AND($G20="Sí",AA$3&gt;=$E20,OR($F20="",AA$3&lt;=$F20)),$D20,0)</x:f>
        <x:v>0</x:v>
      </x:c>
      <x:c r="AB20" s="112" t="n">
        <x:f>IF(AND($G20="Sí",AB$3&gt;=$E20,OR($F20="",AB$3&lt;=$F20)),$D20,0)</x:f>
        <x:v>0</x:v>
      </x:c>
      <x:c r="AC20" s="112" t="n">
        <x:f>IF(AND($G20="Sí",AC$3&gt;=$E20,OR($F20="",AC$3&lt;=$F20)),$D20,0)</x:f>
        <x:v>0</x:v>
      </x:c>
      <x:c r="AD20" s="112" t="n">
        <x:f>IF(AND($G20="Sí",AD$3&gt;=$E20,OR($F20="",AD$3&lt;=$F20)),$D20,0)</x:f>
        <x:v>0</x:v>
      </x:c>
      <x:c r="AE20" s="112" t="n">
        <x:f>IF(AND($G20="Sí",AE$3&gt;=$E20,OR($F20="",AE$3&lt;=$F20)),$D20,0)</x:f>
        <x:v>0</x:v>
      </x:c>
      <x:c r="AF20" s="112" t="n">
        <x:f>IF(AND($G20="Sí",AF$3&gt;=$E20,OR($F20="",AF$3&lt;=$F20)),$D20,0)</x:f>
        <x:v>0</x:v>
      </x:c>
    </x:row>
    <x:row r="21">
      <x:c r="A21" s="107"/>
      <x:c r="B21" s="107"/>
      <x:c r="C21" s="108"/>
      <x:c r="D21" s="108"/>
      <x:c r="E21" s="106"/>
      <x:c r="F21" s="106"/>
      <x:c r="G21" s="107"/>
      <x:c r="H21" s="107"/>
      <x:c r="I21" s="112" t="n">
        <x:f>IF(AND($G21="Sí",I$3&gt;=$E21,OR($F21="",I$3&lt;=$F21)),$D21,0)</x:f>
        <x:v>0</x:v>
      </x:c>
      <x:c r="J21" s="112" t="n">
        <x:f>IF(AND($G21="Sí",J$3&gt;=$E21,OR($F21="",J$3&lt;=$F21)),$D21,0)</x:f>
        <x:v>0</x:v>
      </x:c>
      <x:c r="K21" s="112" t="n">
        <x:f>IF(AND($G21="Sí",K$3&gt;=$E21,OR($F21="",K$3&lt;=$F21)),$D21,0)</x:f>
        <x:v>0</x:v>
      </x:c>
      <x:c r="L21" s="112" t="n">
        <x:f>IF(AND($G21="Sí",L$3&gt;=$E21,OR($F21="",L$3&lt;=$F21)),$D21,0)</x:f>
        <x:v>0</x:v>
      </x:c>
      <x:c r="M21" s="112" t="n">
        <x:f>IF(AND($G21="Sí",M$3&gt;=$E21,OR($F21="",M$3&lt;=$F21)),$D21,0)</x:f>
        <x:v>0</x:v>
      </x:c>
      <x:c r="N21" s="112" t="n">
        <x:f>IF(AND($G21="Sí",N$3&gt;=$E21,OR($F21="",N$3&lt;=$F21)),$D21,0)</x:f>
        <x:v>0</x:v>
      </x:c>
      <x:c r="O21" s="112" t="n">
        <x:f>IF(AND($G21="Sí",O$3&gt;=$E21,OR($F21="",O$3&lt;=$F21)),$D21,0)</x:f>
        <x:v>0</x:v>
      </x:c>
      <x:c r="P21" s="112" t="n">
        <x:f>IF(AND($G21="Sí",P$3&gt;=$E21,OR($F21="",P$3&lt;=$F21)),$D21,0)</x:f>
        <x:v>0</x:v>
      </x:c>
      <x:c r="Q21" s="112" t="n">
        <x:f>IF(AND($G21="Sí",Q$3&gt;=$E21,OR($F21="",Q$3&lt;=$F21)),$D21,0)</x:f>
        <x:v>0</x:v>
      </x:c>
      <x:c r="R21" s="112" t="n">
        <x:f>IF(AND($G21="Sí",R$3&gt;=$E21,OR($F21="",R$3&lt;=$F21)),$D21,0)</x:f>
        <x:v>0</x:v>
      </x:c>
      <x:c r="S21" s="112" t="n">
        <x:f>IF(AND($G21="Sí",S$3&gt;=$E21,OR($F21="",S$3&lt;=$F21)),$D21,0)</x:f>
        <x:v>0</x:v>
      </x:c>
      <x:c r="T21" s="112" t="n">
        <x:f>IF(AND($G21="Sí",T$3&gt;=$E21,OR($F21="",T$3&lt;=$F21)),$D21,0)</x:f>
        <x:v>0</x:v>
      </x:c>
      <x:c r="U21" s="112" t="n">
        <x:f>IF(AND($G21="Sí",U$3&gt;=$E21,OR($F21="",U$3&lt;=$F21)),$D21,0)</x:f>
        <x:v>0</x:v>
      </x:c>
      <x:c r="V21" s="112" t="n">
        <x:f>IF(AND($G21="Sí",V$3&gt;=$E21,OR($F21="",V$3&lt;=$F21)),$D21,0)</x:f>
        <x:v>0</x:v>
      </x:c>
      <x:c r="W21" s="112" t="n">
        <x:f>IF(AND($G21="Sí",W$3&gt;=$E21,OR($F21="",W$3&lt;=$F21)),$D21,0)</x:f>
        <x:v>0</x:v>
      </x:c>
      <x:c r="X21" s="112" t="n">
        <x:f>IF(AND($G21="Sí",X$3&gt;=$E21,OR($F21="",X$3&lt;=$F21)),$D21,0)</x:f>
        <x:v>0</x:v>
      </x:c>
      <x:c r="Y21" s="112" t="n">
        <x:f>IF(AND($G21="Sí",Y$3&gt;=$E21,OR($F21="",Y$3&lt;=$F21)),$D21,0)</x:f>
        <x:v>0</x:v>
      </x:c>
      <x:c r="Z21" s="112" t="n">
        <x:f>IF(AND($G21="Sí",Z$3&gt;=$E21,OR($F21="",Z$3&lt;=$F21)),$D21,0)</x:f>
        <x:v>0</x:v>
      </x:c>
      <x:c r="AA21" s="112" t="n">
        <x:f>IF(AND($G21="Sí",AA$3&gt;=$E21,OR($F21="",AA$3&lt;=$F21)),$D21,0)</x:f>
        <x:v>0</x:v>
      </x:c>
      <x:c r="AB21" s="112" t="n">
        <x:f>IF(AND($G21="Sí",AB$3&gt;=$E21,OR($F21="",AB$3&lt;=$F21)),$D21,0)</x:f>
        <x:v>0</x:v>
      </x:c>
      <x:c r="AC21" s="112" t="n">
        <x:f>IF(AND($G21="Sí",AC$3&gt;=$E21,OR($F21="",AC$3&lt;=$F21)),$D21,0)</x:f>
        <x:v>0</x:v>
      </x:c>
      <x:c r="AD21" s="112" t="n">
        <x:f>IF(AND($G21="Sí",AD$3&gt;=$E21,OR($F21="",AD$3&lt;=$F21)),$D21,0)</x:f>
        <x:v>0</x:v>
      </x:c>
      <x:c r="AE21" s="112" t="n">
        <x:f>IF(AND($G21="Sí",AE$3&gt;=$E21,OR($F21="",AE$3&lt;=$F21)),$D21,0)</x:f>
        <x:v>0</x:v>
      </x:c>
      <x:c r="AF21" s="112" t="n">
        <x:f>IF(AND($G21="Sí",AF$3&gt;=$E21,OR($F21="",AF$3&lt;=$F21)),$D21,0)</x:f>
        <x:v>0</x:v>
      </x:c>
    </x:row>
    <x:row r="22">
      <x:c r="A22" s="107"/>
      <x:c r="B22" s="107"/>
      <x:c r="C22" s="108"/>
      <x:c r="D22" s="108"/>
      <x:c r="E22" s="106"/>
      <x:c r="F22" s="106"/>
      <x:c r="G22" s="107"/>
      <x:c r="H22" s="107"/>
      <x:c r="I22" s="112" t="n">
        <x:f>IF(AND($G22="Sí",I$3&gt;=$E22,OR($F22="",I$3&lt;=$F22)),$D22,0)</x:f>
        <x:v>0</x:v>
      </x:c>
      <x:c r="J22" s="112" t="n">
        <x:f>IF(AND($G22="Sí",J$3&gt;=$E22,OR($F22="",J$3&lt;=$F22)),$D22,0)</x:f>
        <x:v>0</x:v>
      </x:c>
      <x:c r="K22" s="112" t="n">
        <x:f>IF(AND($G22="Sí",K$3&gt;=$E22,OR($F22="",K$3&lt;=$F22)),$D22,0)</x:f>
        <x:v>0</x:v>
      </x:c>
      <x:c r="L22" s="112" t="n">
        <x:f>IF(AND($G22="Sí",L$3&gt;=$E22,OR($F22="",L$3&lt;=$F22)),$D22,0)</x:f>
        <x:v>0</x:v>
      </x:c>
      <x:c r="M22" s="112" t="n">
        <x:f>IF(AND($G22="Sí",M$3&gt;=$E22,OR($F22="",M$3&lt;=$F22)),$D22,0)</x:f>
        <x:v>0</x:v>
      </x:c>
      <x:c r="N22" s="112" t="n">
        <x:f>IF(AND($G22="Sí",N$3&gt;=$E22,OR($F22="",N$3&lt;=$F22)),$D22,0)</x:f>
        <x:v>0</x:v>
      </x:c>
      <x:c r="O22" s="112" t="n">
        <x:f>IF(AND($G22="Sí",O$3&gt;=$E22,OR($F22="",O$3&lt;=$F22)),$D22,0)</x:f>
        <x:v>0</x:v>
      </x:c>
      <x:c r="P22" s="112" t="n">
        <x:f>IF(AND($G22="Sí",P$3&gt;=$E22,OR($F22="",P$3&lt;=$F22)),$D22,0)</x:f>
        <x:v>0</x:v>
      </x:c>
      <x:c r="Q22" s="112" t="n">
        <x:f>IF(AND($G22="Sí",Q$3&gt;=$E22,OR($F22="",Q$3&lt;=$F22)),$D22,0)</x:f>
        <x:v>0</x:v>
      </x:c>
      <x:c r="R22" s="112" t="n">
        <x:f>IF(AND($G22="Sí",R$3&gt;=$E22,OR($F22="",R$3&lt;=$F22)),$D22,0)</x:f>
        <x:v>0</x:v>
      </x:c>
      <x:c r="S22" s="112" t="n">
        <x:f>IF(AND($G22="Sí",S$3&gt;=$E22,OR($F22="",S$3&lt;=$F22)),$D22,0)</x:f>
        <x:v>0</x:v>
      </x:c>
      <x:c r="T22" s="112" t="n">
        <x:f>IF(AND($G22="Sí",T$3&gt;=$E22,OR($F22="",T$3&lt;=$F22)),$D22,0)</x:f>
        <x:v>0</x:v>
      </x:c>
      <x:c r="U22" s="112" t="n">
        <x:f>IF(AND($G22="Sí",U$3&gt;=$E22,OR($F22="",U$3&lt;=$F22)),$D22,0)</x:f>
        <x:v>0</x:v>
      </x:c>
      <x:c r="V22" s="112" t="n">
        <x:f>IF(AND($G22="Sí",V$3&gt;=$E22,OR($F22="",V$3&lt;=$F22)),$D22,0)</x:f>
        <x:v>0</x:v>
      </x:c>
      <x:c r="W22" s="112" t="n">
        <x:f>IF(AND($G22="Sí",W$3&gt;=$E22,OR($F22="",W$3&lt;=$F22)),$D22,0)</x:f>
        <x:v>0</x:v>
      </x:c>
      <x:c r="X22" s="112" t="n">
        <x:f>IF(AND($G22="Sí",X$3&gt;=$E22,OR($F22="",X$3&lt;=$F22)),$D22,0)</x:f>
        <x:v>0</x:v>
      </x:c>
      <x:c r="Y22" s="112" t="n">
        <x:f>IF(AND($G22="Sí",Y$3&gt;=$E22,OR($F22="",Y$3&lt;=$F22)),$D22,0)</x:f>
        <x:v>0</x:v>
      </x:c>
      <x:c r="Z22" s="112" t="n">
        <x:f>IF(AND($G22="Sí",Z$3&gt;=$E22,OR($F22="",Z$3&lt;=$F22)),$D22,0)</x:f>
        <x:v>0</x:v>
      </x:c>
      <x:c r="AA22" s="112" t="n">
        <x:f>IF(AND($G22="Sí",AA$3&gt;=$E22,OR($F22="",AA$3&lt;=$F22)),$D22,0)</x:f>
        <x:v>0</x:v>
      </x:c>
      <x:c r="AB22" s="112" t="n">
        <x:f>IF(AND($G22="Sí",AB$3&gt;=$E22,OR($F22="",AB$3&lt;=$F22)),$D22,0)</x:f>
        <x:v>0</x:v>
      </x:c>
      <x:c r="AC22" s="112" t="n">
        <x:f>IF(AND($G22="Sí",AC$3&gt;=$E22,OR($F22="",AC$3&lt;=$F22)),$D22,0)</x:f>
        <x:v>0</x:v>
      </x:c>
      <x:c r="AD22" s="112" t="n">
        <x:f>IF(AND($G22="Sí",AD$3&gt;=$E22,OR($F22="",AD$3&lt;=$F22)),$D22,0)</x:f>
        <x:v>0</x:v>
      </x:c>
      <x:c r="AE22" s="112" t="n">
        <x:f>IF(AND($G22="Sí",AE$3&gt;=$E22,OR($F22="",AE$3&lt;=$F22)),$D22,0)</x:f>
        <x:v>0</x:v>
      </x:c>
      <x:c r="AF22" s="112" t="n">
        <x:f>IF(AND($G22="Sí",AF$3&gt;=$E22,OR($F22="",AF$3&lt;=$F22)),$D22,0)</x:f>
        <x:v>0</x:v>
      </x:c>
    </x:row>
    <x:row r="23">
      <x:c r="A23" s="107"/>
      <x:c r="B23" s="107"/>
      <x:c r="C23" s="108"/>
      <x:c r="D23" s="108"/>
      <x:c r="E23" s="106"/>
      <x:c r="F23" s="106"/>
      <x:c r="G23" s="107"/>
      <x:c r="H23" s="107"/>
      <x:c r="I23" s="112" t="n">
        <x:f>IF(AND($G23="Sí",I$3&gt;=$E23,OR($F23="",I$3&lt;=$F23)),$D23,0)</x:f>
        <x:v>0</x:v>
      </x:c>
      <x:c r="J23" s="112" t="n">
        <x:f>IF(AND($G23="Sí",J$3&gt;=$E23,OR($F23="",J$3&lt;=$F23)),$D23,0)</x:f>
        <x:v>0</x:v>
      </x:c>
      <x:c r="K23" s="112" t="n">
        <x:f>IF(AND($G23="Sí",K$3&gt;=$E23,OR($F23="",K$3&lt;=$F23)),$D23,0)</x:f>
        <x:v>0</x:v>
      </x:c>
      <x:c r="L23" s="112" t="n">
        <x:f>IF(AND($G23="Sí",L$3&gt;=$E23,OR($F23="",L$3&lt;=$F23)),$D23,0)</x:f>
        <x:v>0</x:v>
      </x:c>
      <x:c r="M23" s="112" t="n">
        <x:f>IF(AND($G23="Sí",M$3&gt;=$E23,OR($F23="",M$3&lt;=$F23)),$D23,0)</x:f>
        <x:v>0</x:v>
      </x:c>
      <x:c r="N23" s="112" t="n">
        <x:f>IF(AND($G23="Sí",N$3&gt;=$E23,OR($F23="",N$3&lt;=$F23)),$D23,0)</x:f>
        <x:v>0</x:v>
      </x:c>
      <x:c r="O23" s="112" t="n">
        <x:f>IF(AND($G23="Sí",O$3&gt;=$E23,OR($F23="",O$3&lt;=$F23)),$D23,0)</x:f>
        <x:v>0</x:v>
      </x:c>
      <x:c r="P23" s="112" t="n">
        <x:f>IF(AND($G23="Sí",P$3&gt;=$E23,OR($F23="",P$3&lt;=$F23)),$D23,0)</x:f>
        <x:v>0</x:v>
      </x:c>
      <x:c r="Q23" s="112" t="n">
        <x:f>IF(AND($G23="Sí",Q$3&gt;=$E23,OR($F23="",Q$3&lt;=$F23)),$D23,0)</x:f>
        <x:v>0</x:v>
      </x:c>
      <x:c r="R23" s="112" t="n">
        <x:f>IF(AND($G23="Sí",R$3&gt;=$E23,OR($F23="",R$3&lt;=$F23)),$D23,0)</x:f>
        <x:v>0</x:v>
      </x:c>
      <x:c r="S23" s="112" t="n">
        <x:f>IF(AND($G23="Sí",S$3&gt;=$E23,OR($F23="",S$3&lt;=$F23)),$D23,0)</x:f>
        <x:v>0</x:v>
      </x:c>
      <x:c r="T23" s="112" t="n">
        <x:f>IF(AND($G23="Sí",T$3&gt;=$E23,OR($F23="",T$3&lt;=$F23)),$D23,0)</x:f>
        <x:v>0</x:v>
      </x:c>
      <x:c r="U23" s="112" t="n">
        <x:f>IF(AND($G23="Sí",U$3&gt;=$E23,OR($F23="",U$3&lt;=$F23)),$D23,0)</x:f>
        <x:v>0</x:v>
      </x:c>
      <x:c r="V23" s="112" t="n">
        <x:f>IF(AND($G23="Sí",V$3&gt;=$E23,OR($F23="",V$3&lt;=$F23)),$D23,0)</x:f>
        <x:v>0</x:v>
      </x:c>
      <x:c r="W23" s="112" t="n">
        <x:f>IF(AND($G23="Sí",W$3&gt;=$E23,OR($F23="",W$3&lt;=$F23)),$D23,0)</x:f>
        <x:v>0</x:v>
      </x:c>
      <x:c r="X23" s="112" t="n">
        <x:f>IF(AND($G23="Sí",X$3&gt;=$E23,OR($F23="",X$3&lt;=$F23)),$D23,0)</x:f>
        <x:v>0</x:v>
      </x:c>
      <x:c r="Y23" s="112" t="n">
        <x:f>IF(AND($G23="Sí",Y$3&gt;=$E23,OR($F23="",Y$3&lt;=$F23)),$D23,0)</x:f>
        <x:v>0</x:v>
      </x:c>
      <x:c r="Z23" s="112" t="n">
        <x:f>IF(AND($G23="Sí",Z$3&gt;=$E23,OR($F23="",Z$3&lt;=$F23)),$D23,0)</x:f>
        <x:v>0</x:v>
      </x:c>
      <x:c r="AA23" s="112" t="n">
        <x:f>IF(AND($G23="Sí",AA$3&gt;=$E23,OR($F23="",AA$3&lt;=$F23)),$D23,0)</x:f>
        <x:v>0</x:v>
      </x:c>
      <x:c r="AB23" s="112" t="n">
        <x:f>IF(AND($G23="Sí",AB$3&gt;=$E23,OR($F23="",AB$3&lt;=$F23)),$D23,0)</x:f>
        <x:v>0</x:v>
      </x:c>
      <x:c r="AC23" s="112" t="n">
        <x:f>IF(AND($G23="Sí",AC$3&gt;=$E23,OR($F23="",AC$3&lt;=$F23)),$D23,0)</x:f>
        <x:v>0</x:v>
      </x:c>
      <x:c r="AD23" s="112" t="n">
        <x:f>IF(AND($G23="Sí",AD$3&gt;=$E23,OR($F23="",AD$3&lt;=$F23)),$D23,0)</x:f>
        <x:v>0</x:v>
      </x:c>
      <x:c r="AE23" s="112" t="n">
        <x:f>IF(AND($G23="Sí",AE$3&gt;=$E23,OR($F23="",AE$3&lt;=$F23)),$D23,0)</x:f>
        <x:v>0</x:v>
      </x:c>
      <x:c r="AF23" s="112" t="n">
        <x:f>IF(AND($G23="Sí",AF$3&gt;=$E23,OR($F23="",AF$3&lt;=$F23)),$D23,0)</x:f>
        <x:v>0</x:v>
      </x:c>
    </x:row>
    <x:row r="24">
      <x:c r="A24" s="107"/>
      <x:c r="B24" s="107"/>
      <x:c r="C24" s="108"/>
      <x:c r="D24" s="108"/>
      <x:c r="E24" s="106"/>
      <x:c r="F24" s="106"/>
      <x:c r="G24" s="107"/>
      <x:c r="H24" s="107"/>
      <x:c r="I24" s="112" t="n">
        <x:f>IF(AND($G24="Sí",I$3&gt;=$E24,OR($F24="",I$3&lt;=$F24)),$D24,0)</x:f>
        <x:v>0</x:v>
      </x:c>
      <x:c r="J24" s="112" t="n">
        <x:f>IF(AND($G24="Sí",J$3&gt;=$E24,OR($F24="",J$3&lt;=$F24)),$D24,0)</x:f>
        <x:v>0</x:v>
      </x:c>
      <x:c r="K24" s="112" t="n">
        <x:f>IF(AND($G24="Sí",K$3&gt;=$E24,OR($F24="",K$3&lt;=$F24)),$D24,0)</x:f>
        <x:v>0</x:v>
      </x:c>
      <x:c r="L24" s="112" t="n">
        <x:f>IF(AND($G24="Sí",L$3&gt;=$E24,OR($F24="",L$3&lt;=$F24)),$D24,0)</x:f>
        <x:v>0</x:v>
      </x:c>
      <x:c r="M24" s="112" t="n">
        <x:f>IF(AND($G24="Sí",M$3&gt;=$E24,OR($F24="",M$3&lt;=$F24)),$D24,0)</x:f>
        <x:v>0</x:v>
      </x:c>
      <x:c r="N24" s="112" t="n">
        <x:f>IF(AND($G24="Sí",N$3&gt;=$E24,OR($F24="",N$3&lt;=$F24)),$D24,0)</x:f>
        <x:v>0</x:v>
      </x:c>
      <x:c r="O24" s="112" t="n">
        <x:f>IF(AND($G24="Sí",O$3&gt;=$E24,OR($F24="",O$3&lt;=$F24)),$D24,0)</x:f>
        <x:v>0</x:v>
      </x:c>
      <x:c r="P24" s="112" t="n">
        <x:f>IF(AND($G24="Sí",P$3&gt;=$E24,OR($F24="",P$3&lt;=$F24)),$D24,0)</x:f>
        <x:v>0</x:v>
      </x:c>
      <x:c r="Q24" s="112" t="n">
        <x:f>IF(AND($G24="Sí",Q$3&gt;=$E24,OR($F24="",Q$3&lt;=$F24)),$D24,0)</x:f>
        <x:v>0</x:v>
      </x:c>
      <x:c r="R24" s="112" t="n">
        <x:f>IF(AND($G24="Sí",R$3&gt;=$E24,OR($F24="",R$3&lt;=$F24)),$D24,0)</x:f>
        <x:v>0</x:v>
      </x:c>
      <x:c r="S24" s="112" t="n">
        <x:f>IF(AND($G24="Sí",S$3&gt;=$E24,OR($F24="",S$3&lt;=$F24)),$D24,0)</x:f>
        <x:v>0</x:v>
      </x:c>
      <x:c r="T24" s="112" t="n">
        <x:f>IF(AND($G24="Sí",T$3&gt;=$E24,OR($F24="",T$3&lt;=$F24)),$D24,0)</x:f>
        <x:v>0</x:v>
      </x:c>
      <x:c r="U24" s="112" t="n">
        <x:f>IF(AND($G24="Sí",U$3&gt;=$E24,OR($F24="",U$3&lt;=$F24)),$D24,0)</x:f>
        <x:v>0</x:v>
      </x:c>
      <x:c r="V24" s="112" t="n">
        <x:f>IF(AND($G24="Sí",V$3&gt;=$E24,OR($F24="",V$3&lt;=$F24)),$D24,0)</x:f>
        <x:v>0</x:v>
      </x:c>
      <x:c r="W24" s="112" t="n">
        <x:f>IF(AND($G24="Sí",W$3&gt;=$E24,OR($F24="",W$3&lt;=$F24)),$D24,0)</x:f>
        <x:v>0</x:v>
      </x:c>
      <x:c r="X24" s="112" t="n">
        <x:f>IF(AND($G24="Sí",X$3&gt;=$E24,OR($F24="",X$3&lt;=$F24)),$D24,0)</x:f>
        <x:v>0</x:v>
      </x:c>
      <x:c r="Y24" s="112" t="n">
        <x:f>IF(AND($G24="Sí",Y$3&gt;=$E24,OR($F24="",Y$3&lt;=$F24)),$D24,0)</x:f>
        <x:v>0</x:v>
      </x:c>
      <x:c r="Z24" s="112" t="n">
        <x:f>IF(AND($G24="Sí",Z$3&gt;=$E24,OR($F24="",Z$3&lt;=$F24)),$D24,0)</x:f>
        <x:v>0</x:v>
      </x:c>
      <x:c r="AA24" s="112" t="n">
        <x:f>IF(AND($G24="Sí",AA$3&gt;=$E24,OR($F24="",AA$3&lt;=$F24)),$D24,0)</x:f>
        <x:v>0</x:v>
      </x:c>
      <x:c r="AB24" s="112" t="n">
        <x:f>IF(AND($G24="Sí",AB$3&gt;=$E24,OR($F24="",AB$3&lt;=$F24)),$D24,0)</x:f>
        <x:v>0</x:v>
      </x:c>
      <x:c r="AC24" s="112" t="n">
        <x:f>IF(AND($G24="Sí",AC$3&gt;=$E24,OR($F24="",AC$3&lt;=$F24)),$D24,0)</x:f>
        <x:v>0</x:v>
      </x:c>
      <x:c r="AD24" s="112" t="n">
        <x:f>IF(AND($G24="Sí",AD$3&gt;=$E24,OR($F24="",AD$3&lt;=$F24)),$D24,0)</x:f>
        <x:v>0</x:v>
      </x:c>
      <x:c r="AE24" s="112" t="n">
        <x:f>IF(AND($G24="Sí",AE$3&gt;=$E24,OR($F24="",AE$3&lt;=$F24)),$D24,0)</x:f>
        <x:v>0</x:v>
      </x:c>
      <x:c r="AF24" s="112" t="n">
        <x:f>IF(AND($G24="Sí",AF$3&gt;=$E24,OR($F24="",AF$3&lt;=$F24)),$D24,0)</x:f>
        <x:v>0</x:v>
      </x:c>
    </x:row>
    <x:row r="25">
      <x:c r="A25" s="107"/>
      <x:c r="B25" s="107"/>
      <x:c r="C25" s="108"/>
      <x:c r="D25" s="108"/>
      <x:c r="E25" s="106"/>
      <x:c r="F25" s="106"/>
      <x:c r="G25" s="107"/>
      <x:c r="H25" s="107"/>
      <x:c r="I25" s="112" t="n">
        <x:f>IF(AND($G25="Sí",I$3&gt;=$E25,OR($F25="",I$3&lt;=$F25)),$D25,0)</x:f>
        <x:v>0</x:v>
      </x:c>
      <x:c r="J25" s="112" t="n">
        <x:f>IF(AND($G25="Sí",J$3&gt;=$E25,OR($F25="",J$3&lt;=$F25)),$D25,0)</x:f>
        <x:v>0</x:v>
      </x:c>
      <x:c r="K25" s="112" t="n">
        <x:f>IF(AND($G25="Sí",K$3&gt;=$E25,OR($F25="",K$3&lt;=$F25)),$D25,0)</x:f>
        <x:v>0</x:v>
      </x:c>
      <x:c r="L25" s="112" t="n">
        <x:f>IF(AND($G25="Sí",L$3&gt;=$E25,OR($F25="",L$3&lt;=$F25)),$D25,0)</x:f>
        <x:v>0</x:v>
      </x:c>
      <x:c r="M25" s="112" t="n">
        <x:f>IF(AND($G25="Sí",M$3&gt;=$E25,OR($F25="",M$3&lt;=$F25)),$D25,0)</x:f>
        <x:v>0</x:v>
      </x:c>
      <x:c r="N25" s="112" t="n">
        <x:f>IF(AND($G25="Sí",N$3&gt;=$E25,OR($F25="",N$3&lt;=$F25)),$D25,0)</x:f>
        <x:v>0</x:v>
      </x:c>
      <x:c r="O25" s="112" t="n">
        <x:f>IF(AND($G25="Sí",O$3&gt;=$E25,OR($F25="",O$3&lt;=$F25)),$D25,0)</x:f>
        <x:v>0</x:v>
      </x:c>
      <x:c r="P25" s="112" t="n">
        <x:f>IF(AND($G25="Sí",P$3&gt;=$E25,OR($F25="",P$3&lt;=$F25)),$D25,0)</x:f>
        <x:v>0</x:v>
      </x:c>
      <x:c r="Q25" s="112" t="n">
        <x:f>IF(AND($G25="Sí",Q$3&gt;=$E25,OR($F25="",Q$3&lt;=$F25)),$D25,0)</x:f>
        <x:v>0</x:v>
      </x:c>
      <x:c r="R25" s="112" t="n">
        <x:f>IF(AND($G25="Sí",R$3&gt;=$E25,OR($F25="",R$3&lt;=$F25)),$D25,0)</x:f>
        <x:v>0</x:v>
      </x:c>
      <x:c r="S25" s="112" t="n">
        <x:f>IF(AND($G25="Sí",S$3&gt;=$E25,OR($F25="",S$3&lt;=$F25)),$D25,0)</x:f>
        <x:v>0</x:v>
      </x:c>
      <x:c r="T25" s="112" t="n">
        <x:f>IF(AND($G25="Sí",T$3&gt;=$E25,OR($F25="",T$3&lt;=$F25)),$D25,0)</x:f>
        <x:v>0</x:v>
      </x:c>
      <x:c r="U25" s="112" t="n">
        <x:f>IF(AND($G25="Sí",U$3&gt;=$E25,OR($F25="",U$3&lt;=$F25)),$D25,0)</x:f>
        <x:v>0</x:v>
      </x:c>
      <x:c r="V25" s="112" t="n">
        <x:f>IF(AND($G25="Sí",V$3&gt;=$E25,OR($F25="",V$3&lt;=$F25)),$D25,0)</x:f>
        <x:v>0</x:v>
      </x:c>
      <x:c r="W25" s="112" t="n">
        <x:f>IF(AND($G25="Sí",W$3&gt;=$E25,OR($F25="",W$3&lt;=$F25)),$D25,0)</x:f>
        <x:v>0</x:v>
      </x:c>
      <x:c r="X25" s="112" t="n">
        <x:f>IF(AND($G25="Sí",X$3&gt;=$E25,OR($F25="",X$3&lt;=$F25)),$D25,0)</x:f>
        <x:v>0</x:v>
      </x:c>
      <x:c r="Y25" s="112" t="n">
        <x:f>IF(AND($G25="Sí",Y$3&gt;=$E25,OR($F25="",Y$3&lt;=$F25)),$D25,0)</x:f>
        <x:v>0</x:v>
      </x:c>
      <x:c r="Z25" s="112" t="n">
        <x:f>IF(AND($G25="Sí",Z$3&gt;=$E25,OR($F25="",Z$3&lt;=$F25)),$D25,0)</x:f>
        <x:v>0</x:v>
      </x:c>
      <x:c r="AA25" s="112" t="n">
        <x:f>IF(AND($G25="Sí",AA$3&gt;=$E25,OR($F25="",AA$3&lt;=$F25)),$D25,0)</x:f>
        <x:v>0</x:v>
      </x:c>
      <x:c r="AB25" s="112" t="n">
        <x:f>IF(AND($G25="Sí",AB$3&gt;=$E25,OR($F25="",AB$3&lt;=$F25)),$D25,0)</x:f>
        <x:v>0</x:v>
      </x:c>
      <x:c r="AC25" s="112" t="n">
        <x:f>IF(AND($G25="Sí",AC$3&gt;=$E25,OR($F25="",AC$3&lt;=$F25)),$D25,0)</x:f>
        <x:v>0</x:v>
      </x:c>
      <x:c r="AD25" s="112" t="n">
        <x:f>IF(AND($G25="Sí",AD$3&gt;=$E25,OR($F25="",AD$3&lt;=$F25)),$D25,0)</x:f>
        <x:v>0</x:v>
      </x:c>
      <x:c r="AE25" s="112" t="n">
        <x:f>IF(AND($G25="Sí",AE$3&gt;=$E25,OR($F25="",AE$3&lt;=$F25)),$D25,0)</x:f>
        <x:v>0</x:v>
      </x:c>
      <x:c r="AF25" s="112" t="n">
        <x:f>IF(AND($G25="Sí",AF$3&gt;=$E25,OR($F25="",AF$3&lt;=$F25)),$D25,0)</x:f>
        <x:v>0</x:v>
      </x:c>
    </x:row>
    <x:row r="26">
      <x:c r="A26" s="107"/>
      <x:c r="B26" s="107"/>
      <x:c r="C26" s="108"/>
      <x:c r="D26" s="108"/>
      <x:c r="E26" s="106"/>
      <x:c r="F26" s="106"/>
      <x:c r="G26" s="107"/>
      <x:c r="H26" s="107"/>
      <x:c r="I26" s="112" t="n">
        <x:f>IF(AND($G26="Sí",I$3&gt;=$E26,OR($F26="",I$3&lt;=$F26)),$D26,0)</x:f>
        <x:v>0</x:v>
      </x:c>
      <x:c r="J26" s="112" t="n">
        <x:f>IF(AND($G26="Sí",J$3&gt;=$E26,OR($F26="",J$3&lt;=$F26)),$D26,0)</x:f>
        <x:v>0</x:v>
      </x:c>
      <x:c r="K26" s="112" t="n">
        <x:f>IF(AND($G26="Sí",K$3&gt;=$E26,OR($F26="",K$3&lt;=$F26)),$D26,0)</x:f>
        <x:v>0</x:v>
      </x:c>
      <x:c r="L26" s="112" t="n">
        <x:f>IF(AND($G26="Sí",L$3&gt;=$E26,OR($F26="",L$3&lt;=$F26)),$D26,0)</x:f>
        <x:v>0</x:v>
      </x:c>
      <x:c r="M26" s="112" t="n">
        <x:f>IF(AND($G26="Sí",M$3&gt;=$E26,OR($F26="",M$3&lt;=$F26)),$D26,0)</x:f>
        <x:v>0</x:v>
      </x:c>
      <x:c r="N26" s="112" t="n">
        <x:f>IF(AND($G26="Sí",N$3&gt;=$E26,OR($F26="",N$3&lt;=$F26)),$D26,0)</x:f>
        <x:v>0</x:v>
      </x:c>
      <x:c r="O26" s="112" t="n">
        <x:f>IF(AND($G26="Sí",O$3&gt;=$E26,OR($F26="",O$3&lt;=$F26)),$D26,0)</x:f>
        <x:v>0</x:v>
      </x:c>
      <x:c r="P26" s="112" t="n">
        <x:f>IF(AND($G26="Sí",P$3&gt;=$E26,OR($F26="",P$3&lt;=$F26)),$D26,0)</x:f>
        <x:v>0</x:v>
      </x:c>
      <x:c r="Q26" s="112" t="n">
        <x:f>IF(AND($G26="Sí",Q$3&gt;=$E26,OR($F26="",Q$3&lt;=$F26)),$D26,0)</x:f>
        <x:v>0</x:v>
      </x:c>
      <x:c r="R26" s="112" t="n">
        <x:f>IF(AND($G26="Sí",R$3&gt;=$E26,OR($F26="",R$3&lt;=$F26)),$D26,0)</x:f>
        <x:v>0</x:v>
      </x:c>
      <x:c r="S26" s="112" t="n">
        <x:f>IF(AND($G26="Sí",S$3&gt;=$E26,OR($F26="",S$3&lt;=$F26)),$D26,0)</x:f>
        <x:v>0</x:v>
      </x:c>
      <x:c r="T26" s="112" t="n">
        <x:f>IF(AND($G26="Sí",T$3&gt;=$E26,OR($F26="",T$3&lt;=$F26)),$D26,0)</x:f>
        <x:v>0</x:v>
      </x:c>
      <x:c r="U26" s="112" t="n">
        <x:f>IF(AND($G26="Sí",U$3&gt;=$E26,OR($F26="",U$3&lt;=$F26)),$D26,0)</x:f>
        <x:v>0</x:v>
      </x:c>
      <x:c r="V26" s="112" t="n">
        <x:f>IF(AND($G26="Sí",V$3&gt;=$E26,OR($F26="",V$3&lt;=$F26)),$D26,0)</x:f>
        <x:v>0</x:v>
      </x:c>
      <x:c r="W26" s="112" t="n">
        <x:f>IF(AND($G26="Sí",W$3&gt;=$E26,OR($F26="",W$3&lt;=$F26)),$D26,0)</x:f>
        <x:v>0</x:v>
      </x:c>
      <x:c r="X26" s="112" t="n">
        <x:f>IF(AND($G26="Sí",X$3&gt;=$E26,OR($F26="",X$3&lt;=$F26)),$D26,0)</x:f>
        <x:v>0</x:v>
      </x:c>
      <x:c r="Y26" s="112" t="n">
        <x:f>IF(AND($G26="Sí",Y$3&gt;=$E26,OR($F26="",Y$3&lt;=$F26)),$D26,0)</x:f>
        <x:v>0</x:v>
      </x:c>
      <x:c r="Z26" s="112" t="n">
        <x:f>IF(AND($G26="Sí",Z$3&gt;=$E26,OR($F26="",Z$3&lt;=$F26)),$D26,0)</x:f>
        <x:v>0</x:v>
      </x:c>
      <x:c r="AA26" s="112" t="n">
        <x:f>IF(AND($G26="Sí",AA$3&gt;=$E26,OR($F26="",AA$3&lt;=$F26)),$D26,0)</x:f>
        <x:v>0</x:v>
      </x:c>
      <x:c r="AB26" s="112" t="n">
        <x:f>IF(AND($G26="Sí",AB$3&gt;=$E26,OR($F26="",AB$3&lt;=$F26)),$D26,0)</x:f>
        <x:v>0</x:v>
      </x:c>
      <x:c r="AC26" s="112" t="n">
        <x:f>IF(AND($G26="Sí",AC$3&gt;=$E26,OR($F26="",AC$3&lt;=$F26)),$D26,0)</x:f>
        <x:v>0</x:v>
      </x:c>
      <x:c r="AD26" s="112" t="n">
        <x:f>IF(AND($G26="Sí",AD$3&gt;=$E26,OR($F26="",AD$3&lt;=$F26)),$D26,0)</x:f>
        <x:v>0</x:v>
      </x:c>
      <x:c r="AE26" s="112" t="n">
        <x:f>IF(AND($G26="Sí",AE$3&gt;=$E26,OR($F26="",AE$3&lt;=$F26)),$D26,0)</x:f>
        <x:v>0</x:v>
      </x:c>
      <x:c r="AF26" s="112" t="n">
        <x:f>IF(AND($G26="Sí",AF$3&gt;=$E26,OR($F26="",AF$3&lt;=$F26)),$D26,0)</x:f>
        <x:v>0</x:v>
      </x:c>
    </x:row>
    <x:row r="27">
      <x:c r="A27" s="107"/>
      <x:c r="B27" s="107"/>
      <x:c r="C27" s="108"/>
      <x:c r="D27" s="108"/>
      <x:c r="E27" s="106"/>
      <x:c r="F27" s="106"/>
      <x:c r="G27" s="107"/>
      <x:c r="H27" s="107"/>
      <x:c r="I27" s="112" t="n">
        <x:f>IF(AND($G27="Sí",I$3&gt;=$E27,OR($F27="",I$3&lt;=$F27)),$D27,0)</x:f>
        <x:v>0</x:v>
      </x:c>
      <x:c r="J27" s="112" t="n">
        <x:f>IF(AND($G27="Sí",J$3&gt;=$E27,OR($F27="",J$3&lt;=$F27)),$D27,0)</x:f>
        <x:v>0</x:v>
      </x:c>
      <x:c r="K27" s="112" t="n">
        <x:f>IF(AND($G27="Sí",K$3&gt;=$E27,OR($F27="",K$3&lt;=$F27)),$D27,0)</x:f>
        <x:v>0</x:v>
      </x:c>
      <x:c r="L27" s="112" t="n">
        <x:f>IF(AND($G27="Sí",L$3&gt;=$E27,OR($F27="",L$3&lt;=$F27)),$D27,0)</x:f>
        <x:v>0</x:v>
      </x:c>
      <x:c r="M27" s="112" t="n">
        <x:f>IF(AND($G27="Sí",M$3&gt;=$E27,OR($F27="",M$3&lt;=$F27)),$D27,0)</x:f>
        <x:v>0</x:v>
      </x:c>
      <x:c r="N27" s="112" t="n">
        <x:f>IF(AND($G27="Sí",N$3&gt;=$E27,OR($F27="",N$3&lt;=$F27)),$D27,0)</x:f>
        <x:v>0</x:v>
      </x:c>
      <x:c r="O27" s="112" t="n">
        <x:f>IF(AND($G27="Sí",O$3&gt;=$E27,OR($F27="",O$3&lt;=$F27)),$D27,0)</x:f>
        <x:v>0</x:v>
      </x:c>
      <x:c r="P27" s="112" t="n">
        <x:f>IF(AND($G27="Sí",P$3&gt;=$E27,OR($F27="",P$3&lt;=$F27)),$D27,0)</x:f>
        <x:v>0</x:v>
      </x:c>
      <x:c r="Q27" s="112" t="n">
        <x:f>IF(AND($G27="Sí",Q$3&gt;=$E27,OR($F27="",Q$3&lt;=$F27)),$D27,0)</x:f>
        <x:v>0</x:v>
      </x:c>
      <x:c r="R27" s="112" t="n">
        <x:f>IF(AND($G27="Sí",R$3&gt;=$E27,OR($F27="",R$3&lt;=$F27)),$D27,0)</x:f>
        <x:v>0</x:v>
      </x:c>
      <x:c r="S27" s="112" t="n">
        <x:f>IF(AND($G27="Sí",S$3&gt;=$E27,OR($F27="",S$3&lt;=$F27)),$D27,0)</x:f>
        <x:v>0</x:v>
      </x:c>
      <x:c r="T27" s="112" t="n">
        <x:f>IF(AND($G27="Sí",T$3&gt;=$E27,OR($F27="",T$3&lt;=$F27)),$D27,0)</x:f>
        <x:v>0</x:v>
      </x:c>
      <x:c r="U27" s="112" t="n">
        <x:f>IF(AND($G27="Sí",U$3&gt;=$E27,OR($F27="",U$3&lt;=$F27)),$D27,0)</x:f>
        <x:v>0</x:v>
      </x:c>
      <x:c r="V27" s="112" t="n">
        <x:f>IF(AND($G27="Sí",V$3&gt;=$E27,OR($F27="",V$3&lt;=$F27)),$D27,0)</x:f>
        <x:v>0</x:v>
      </x:c>
      <x:c r="W27" s="112" t="n">
        <x:f>IF(AND($G27="Sí",W$3&gt;=$E27,OR($F27="",W$3&lt;=$F27)),$D27,0)</x:f>
        <x:v>0</x:v>
      </x:c>
      <x:c r="X27" s="112" t="n">
        <x:f>IF(AND($G27="Sí",X$3&gt;=$E27,OR($F27="",X$3&lt;=$F27)),$D27,0)</x:f>
        <x:v>0</x:v>
      </x:c>
      <x:c r="Y27" s="112" t="n">
        <x:f>IF(AND($G27="Sí",Y$3&gt;=$E27,OR($F27="",Y$3&lt;=$F27)),$D27,0)</x:f>
        <x:v>0</x:v>
      </x:c>
      <x:c r="Z27" s="112" t="n">
        <x:f>IF(AND($G27="Sí",Z$3&gt;=$E27,OR($F27="",Z$3&lt;=$F27)),$D27,0)</x:f>
        <x:v>0</x:v>
      </x:c>
      <x:c r="AA27" s="112" t="n">
        <x:f>IF(AND($G27="Sí",AA$3&gt;=$E27,OR($F27="",AA$3&lt;=$F27)),$D27,0)</x:f>
        <x:v>0</x:v>
      </x:c>
      <x:c r="AB27" s="112" t="n">
        <x:f>IF(AND($G27="Sí",AB$3&gt;=$E27,OR($F27="",AB$3&lt;=$F27)),$D27,0)</x:f>
        <x:v>0</x:v>
      </x:c>
      <x:c r="AC27" s="112" t="n">
        <x:f>IF(AND($G27="Sí",AC$3&gt;=$E27,OR($F27="",AC$3&lt;=$F27)),$D27,0)</x:f>
        <x:v>0</x:v>
      </x:c>
      <x:c r="AD27" s="112" t="n">
        <x:f>IF(AND($G27="Sí",AD$3&gt;=$E27,OR($F27="",AD$3&lt;=$F27)),$D27,0)</x:f>
        <x:v>0</x:v>
      </x:c>
      <x:c r="AE27" s="112" t="n">
        <x:f>IF(AND($G27="Sí",AE$3&gt;=$E27,OR($F27="",AE$3&lt;=$F27)),$D27,0)</x:f>
        <x:v>0</x:v>
      </x:c>
      <x:c r="AF27" s="112" t="n">
        <x:f>IF(AND($G27="Sí",AF$3&gt;=$E27,OR($F27="",AF$3&lt;=$F27)),$D27,0)</x:f>
        <x:v>0</x:v>
      </x:c>
    </x:row>
    <x:row r="28">
      <x:c r="A28" s="107"/>
      <x:c r="B28" s="107"/>
      <x:c r="C28" s="108"/>
      <x:c r="D28" s="108"/>
      <x:c r="E28" s="106"/>
      <x:c r="F28" s="106"/>
      <x:c r="G28" s="107"/>
      <x:c r="H28" s="107"/>
      <x:c r="I28" s="112" t="n">
        <x:f>IF(AND($G28="Sí",I$3&gt;=$E28,OR($F28="",I$3&lt;=$F28)),$D28,0)</x:f>
        <x:v>0</x:v>
      </x:c>
      <x:c r="J28" s="112" t="n">
        <x:f>IF(AND($G28="Sí",J$3&gt;=$E28,OR($F28="",J$3&lt;=$F28)),$D28,0)</x:f>
        <x:v>0</x:v>
      </x:c>
      <x:c r="K28" s="112" t="n">
        <x:f>IF(AND($G28="Sí",K$3&gt;=$E28,OR($F28="",K$3&lt;=$F28)),$D28,0)</x:f>
        <x:v>0</x:v>
      </x:c>
      <x:c r="L28" s="112" t="n">
        <x:f>IF(AND($G28="Sí",L$3&gt;=$E28,OR($F28="",L$3&lt;=$F28)),$D28,0)</x:f>
        <x:v>0</x:v>
      </x:c>
      <x:c r="M28" s="112" t="n">
        <x:f>IF(AND($G28="Sí",M$3&gt;=$E28,OR($F28="",M$3&lt;=$F28)),$D28,0)</x:f>
        <x:v>0</x:v>
      </x:c>
      <x:c r="N28" s="112" t="n">
        <x:f>IF(AND($G28="Sí",N$3&gt;=$E28,OR($F28="",N$3&lt;=$F28)),$D28,0)</x:f>
        <x:v>0</x:v>
      </x:c>
      <x:c r="O28" s="112" t="n">
        <x:f>IF(AND($G28="Sí",O$3&gt;=$E28,OR($F28="",O$3&lt;=$F28)),$D28,0)</x:f>
        <x:v>0</x:v>
      </x:c>
      <x:c r="P28" s="112" t="n">
        <x:f>IF(AND($G28="Sí",P$3&gt;=$E28,OR($F28="",P$3&lt;=$F28)),$D28,0)</x:f>
        <x:v>0</x:v>
      </x:c>
      <x:c r="Q28" s="112" t="n">
        <x:f>IF(AND($G28="Sí",Q$3&gt;=$E28,OR($F28="",Q$3&lt;=$F28)),$D28,0)</x:f>
        <x:v>0</x:v>
      </x:c>
      <x:c r="R28" s="112" t="n">
        <x:f>IF(AND($G28="Sí",R$3&gt;=$E28,OR($F28="",R$3&lt;=$F28)),$D28,0)</x:f>
        <x:v>0</x:v>
      </x:c>
      <x:c r="S28" s="112" t="n">
        <x:f>IF(AND($G28="Sí",S$3&gt;=$E28,OR($F28="",S$3&lt;=$F28)),$D28,0)</x:f>
        <x:v>0</x:v>
      </x:c>
      <x:c r="T28" s="112" t="n">
        <x:f>IF(AND($G28="Sí",T$3&gt;=$E28,OR($F28="",T$3&lt;=$F28)),$D28,0)</x:f>
        <x:v>0</x:v>
      </x:c>
      <x:c r="U28" s="112" t="n">
        <x:f>IF(AND($G28="Sí",U$3&gt;=$E28,OR($F28="",U$3&lt;=$F28)),$D28,0)</x:f>
        <x:v>0</x:v>
      </x:c>
      <x:c r="V28" s="112" t="n">
        <x:f>IF(AND($G28="Sí",V$3&gt;=$E28,OR($F28="",V$3&lt;=$F28)),$D28,0)</x:f>
        <x:v>0</x:v>
      </x:c>
      <x:c r="W28" s="112" t="n">
        <x:f>IF(AND($G28="Sí",W$3&gt;=$E28,OR($F28="",W$3&lt;=$F28)),$D28,0)</x:f>
        <x:v>0</x:v>
      </x:c>
      <x:c r="X28" s="112" t="n">
        <x:f>IF(AND($G28="Sí",X$3&gt;=$E28,OR($F28="",X$3&lt;=$F28)),$D28,0)</x:f>
        <x:v>0</x:v>
      </x:c>
      <x:c r="Y28" s="112" t="n">
        <x:f>IF(AND($G28="Sí",Y$3&gt;=$E28,OR($F28="",Y$3&lt;=$F28)),$D28,0)</x:f>
        <x:v>0</x:v>
      </x:c>
      <x:c r="Z28" s="112" t="n">
        <x:f>IF(AND($G28="Sí",Z$3&gt;=$E28,OR($F28="",Z$3&lt;=$F28)),$D28,0)</x:f>
        <x:v>0</x:v>
      </x:c>
      <x:c r="AA28" s="112" t="n">
        <x:f>IF(AND($G28="Sí",AA$3&gt;=$E28,OR($F28="",AA$3&lt;=$F28)),$D28,0)</x:f>
        <x:v>0</x:v>
      </x:c>
      <x:c r="AB28" s="112" t="n">
        <x:f>IF(AND($G28="Sí",AB$3&gt;=$E28,OR($F28="",AB$3&lt;=$F28)),$D28,0)</x:f>
        <x:v>0</x:v>
      </x:c>
      <x:c r="AC28" s="112" t="n">
        <x:f>IF(AND($G28="Sí",AC$3&gt;=$E28,OR($F28="",AC$3&lt;=$F28)),$D28,0)</x:f>
        <x:v>0</x:v>
      </x:c>
      <x:c r="AD28" s="112" t="n">
        <x:f>IF(AND($G28="Sí",AD$3&gt;=$E28,OR($F28="",AD$3&lt;=$F28)),$D28,0)</x:f>
        <x:v>0</x:v>
      </x:c>
      <x:c r="AE28" s="112" t="n">
        <x:f>IF(AND($G28="Sí",AE$3&gt;=$E28,OR($F28="",AE$3&lt;=$F28)),$D28,0)</x:f>
        <x:v>0</x:v>
      </x:c>
      <x:c r="AF28" s="112" t="n">
        <x:f>IF(AND($G28="Sí",AF$3&gt;=$E28,OR($F28="",AF$3&lt;=$F28)),$D28,0)</x:f>
        <x:v>0</x:v>
      </x:c>
    </x:row>
    <x:row r="29">
      <x:c r="A29" s="107"/>
      <x:c r="B29" s="107"/>
      <x:c r="C29" s="108"/>
      <x:c r="D29" s="108"/>
      <x:c r="E29" s="106"/>
      <x:c r="F29" s="106"/>
      <x:c r="G29" s="107"/>
      <x:c r="H29" s="107"/>
      <x:c r="I29" s="112" t="n">
        <x:f>IF(AND($G29="Sí",I$3&gt;=$E29,OR($F29="",I$3&lt;=$F29)),$D29,0)</x:f>
        <x:v>0</x:v>
      </x:c>
      <x:c r="J29" s="112" t="n">
        <x:f>IF(AND($G29="Sí",J$3&gt;=$E29,OR($F29="",J$3&lt;=$F29)),$D29,0)</x:f>
        <x:v>0</x:v>
      </x:c>
      <x:c r="K29" s="112" t="n">
        <x:f>IF(AND($G29="Sí",K$3&gt;=$E29,OR($F29="",K$3&lt;=$F29)),$D29,0)</x:f>
        <x:v>0</x:v>
      </x:c>
      <x:c r="L29" s="112" t="n">
        <x:f>IF(AND($G29="Sí",L$3&gt;=$E29,OR($F29="",L$3&lt;=$F29)),$D29,0)</x:f>
        <x:v>0</x:v>
      </x:c>
      <x:c r="M29" s="112" t="n">
        <x:f>IF(AND($G29="Sí",M$3&gt;=$E29,OR($F29="",M$3&lt;=$F29)),$D29,0)</x:f>
        <x:v>0</x:v>
      </x:c>
      <x:c r="N29" s="112" t="n">
        <x:f>IF(AND($G29="Sí",N$3&gt;=$E29,OR($F29="",N$3&lt;=$F29)),$D29,0)</x:f>
        <x:v>0</x:v>
      </x:c>
      <x:c r="O29" s="112" t="n">
        <x:f>IF(AND($G29="Sí",O$3&gt;=$E29,OR($F29="",O$3&lt;=$F29)),$D29,0)</x:f>
        <x:v>0</x:v>
      </x:c>
      <x:c r="P29" s="112" t="n">
        <x:f>IF(AND($G29="Sí",P$3&gt;=$E29,OR($F29="",P$3&lt;=$F29)),$D29,0)</x:f>
        <x:v>0</x:v>
      </x:c>
      <x:c r="Q29" s="112" t="n">
        <x:f>IF(AND($G29="Sí",Q$3&gt;=$E29,OR($F29="",Q$3&lt;=$F29)),$D29,0)</x:f>
        <x:v>0</x:v>
      </x:c>
      <x:c r="R29" s="112" t="n">
        <x:f>IF(AND($G29="Sí",R$3&gt;=$E29,OR($F29="",R$3&lt;=$F29)),$D29,0)</x:f>
        <x:v>0</x:v>
      </x:c>
      <x:c r="S29" s="112" t="n">
        <x:f>IF(AND($G29="Sí",S$3&gt;=$E29,OR($F29="",S$3&lt;=$F29)),$D29,0)</x:f>
        <x:v>0</x:v>
      </x:c>
      <x:c r="T29" s="112" t="n">
        <x:f>IF(AND($G29="Sí",T$3&gt;=$E29,OR($F29="",T$3&lt;=$F29)),$D29,0)</x:f>
        <x:v>0</x:v>
      </x:c>
      <x:c r="U29" s="112" t="n">
        <x:f>IF(AND($G29="Sí",U$3&gt;=$E29,OR($F29="",U$3&lt;=$F29)),$D29,0)</x:f>
        <x:v>0</x:v>
      </x:c>
      <x:c r="V29" s="112" t="n">
        <x:f>IF(AND($G29="Sí",V$3&gt;=$E29,OR($F29="",V$3&lt;=$F29)),$D29,0)</x:f>
        <x:v>0</x:v>
      </x:c>
      <x:c r="W29" s="112" t="n">
        <x:f>IF(AND($G29="Sí",W$3&gt;=$E29,OR($F29="",W$3&lt;=$F29)),$D29,0)</x:f>
        <x:v>0</x:v>
      </x:c>
      <x:c r="X29" s="112" t="n">
        <x:f>IF(AND($G29="Sí",X$3&gt;=$E29,OR($F29="",X$3&lt;=$F29)),$D29,0)</x:f>
        <x:v>0</x:v>
      </x:c>
      <x:c r="Y29" s="112" t="n">
        <x:f>IF(AND($G29="Sí",Y$3&gt;=$E29,OR($F29="",Y$3&lt;=$F29)),$D29,0)</x:f>
        <x:v>0</x:v>
      </x:c>
      <x:c r="Z29" s="112" t="n">
        <x:f>IF(AND($G29="Sí",Z$3&gt;=$E29,OR($F29="",Z$3&lt;=$F29)),$D29,0)</x:f>
        <x:v>0</x:v>
      </x:c>
      <x:c r="AA29" s="112" t="n">
        <x:f>IF(AND($G29="Sí",AA$3&gt;=$E29,OR($F29="",AA$3&lt;=$F29)),$D29,0)</x:f>
        <x:v>0</x:v>
      </x:c>
      <x:c r="AB29" s="112" t="n">
        <x:f>IF(AND($G29="Sí",AB$3&gt;=$E29,OR($F29="",AB$3&lt;=$F29)),$D29,0)</x:f>
        <x:v>0</x:v>
      </x:c>
      <x:c r="AC29" s="112" t="n">
        <x:f>IF(AND($G29="Sí",AC$3&gt;=$E29,OR($F29="",AC$3&lt;=$F29)),$D29,0)</x:f>
        <x:v>0</x:v>
      </x:c>
      <x:c r="AD29" s="112" t="n">
        <x:f>IF(AND($G29="Sí",AD$3&gt;=$E29,OR($F29="",AD$3&lt;=$F29)),$D29,0)</x:f>
        <x:v>0</x:v>
      </x:c>
      <x:c r="AE29" s="112" t="n">
        <x:f>IF(AND($G29="Sí",AE$3&gt;=$E29,OR($F29="",AE$3&lt;=$F29)),$D29,0)</x:f>
        <x:v>0</x:v>
      </x:c>
      <x:c r="AF29" s="112" t="n">
        <x:f>IF(AND($G29="Sí",AF$3&gt;=$E29,OR($F29="",AF$3&lt;=$F29)),$D29,0)</x:f>
        <x:v>0</x:v>
      </x:c>
    </x:row>
    <x:row r="30">
      <x:c r="A30" s="107"/>
      <x:c r="B30" s="107"/>
      <x:c r="C30" s="108"/>
      <x:c r="D30" s="108"/>
      <x:c r="E30" s="106"/>
      <x:c r="F30" s="106"/>
      <x:c r="G30" s="107"/>
      <x:c r="H30" s="107"/>
      <x:c r="I30" s="112" t="n">
        <x:f>IF(AND($G30="Sí",I$3&gt;=$E30,OR($F30="",I$3&lt;=$F30)),$D30,0)</x:f>
        <x:v>0</x:v>
      </x:c>
      <x:c r="J30" s="112" t="n">
        <x:f>IF(AND($G30="Sí",J$3&gt;=$E30,OR($F30="",J$3&lt;=$F30)),$D30,0)</x:f>
        <x:v>0</x:v>
      </x:c>
      <x:c r="K30" s="112" t="n">
        <x:f>IF(AND($G30="Sí",K$3&gt;=$E30,OR($F30="",K$3&lt;=$F30)),$D30,0)</x:f>
        <x:v>0</x:v>
      </x:c>
      <x:c r="L30" s="112" t="n">
        <x:f>IF(AND($G30="Sí",L$3&gt;=$E30,OR($F30="",L$3&lt;=$F30)),$D30,0)</x:f>
        <x:v>0</x:v>
      </x:c>
      <x:c r="M30" s="112" t="n">
        <x:f>IF(AND($G30="Sí",M$3&gt;=$E30,OR($F30="",M$3&lt;=$F30)),$D30,0)</x:f>
        <x:v>0</x:v>
      </x:c>
      <x:c r="N30" s="112" t="n">
        <x:f>IF(AND($G30="Sí",N$3&gt;=$E30,OR($F30="",N$3&lt;=$F30)),$D30,0)</x:f>
        <x:v>0</x:v>
      </x:c>
      <x:c r="O30" s="112" t="n">
        <x:f>IF(AND($G30="Sí",O$3&gt;=$E30,OR($F30="",O$3&lt;=$F30)),$D30,0)</x:f>
        <x:v>0</x:v>
      </x:c>
      <x:c r="P30" s="112" t="n">
        <x:f>IF(AND($G30="Sí",P$3&gt;=$E30,OR($F30="",P$3&lt;=$F30)),$D30,0)</x:f>
        <x:v>0</x:v>
      </x:c>
      <x:c r="Q30" s="112" t="n">
        <x:f>IF(AND($G30="Sí",Q$3&gt;=$E30,OR($F30="",Q$3&lt;=$F30)),$D30,0)</x:f>
        <x:v>0</x:v>
      </x:c>
      <x:c r="R30" s="112" t="n">
        <x:f>IF(AND($G30="Sí",R$3&gt;=$E30,OR($F30="",R$3&lt;=$F30)),$D30,0)</x:f>
        <x:v>0</x:v>
      </x:c>
      <x:c r="S30" s="112" t="n">
        <x:f>IF(AND($G30="Sí",S$3&gt;=$E30,OR($F30="",S$3&lt;=$F30)),$D30,0)</x:f>
        <x:v>0</x:v>
      </x:c>
      <x:c r="T30" s="112" t="n">
        <x:f>IF(AND($G30="Sí",T$3&gt;=$E30,OR($F30="",T$3&lt;=$F30)),$D30,0)</x:f>
        <x:v>0</x:v>
      </x:c>
      <x:c r="U30" s="112" t="n">
        <x:f>IF(AND($G30="Sí",U$3&gt;=$E30,OR($F30="",U$3&lt;=$F30)),$D30,0)</x:f>
        <x:v>0</x:v>
      </x:c>
      <x:c r="V30" s="112" t="n">
        <x:f>IF(AND($G30="Sí",V$3&gt;=$E30,OR($F30="",V$3&lt;=$F30)),$D30,0)</x:f>
        <x:v>0</x:v>
      </x:c>
      <x:c r="W30" s="112" t="n">
        <x:f>IF(AND($G30="Sí",W$3&gt;=$E30,OR($F30="",W$3&lt;=$F30)),$D30,0)</x:f>
        <x:v>0</x:v>
      </x:c>
      <x:c r="X30" s="112" t="n">
        <x:f>IF(AND($G30="Sí",X$3&gt;=$E30,OR($F30="",X$3&lt;=$F30)),$D30,0)</x:f>
        <x:v>0</x:v>
      </x:c>
      <x:c r="Y30" s="112" t="n">
        <x:f>IF(AND($G30="Sí",Y$3&gt;=$E30,OR($F30="",Y$3&lt;=$F30)),$D30,0)</x:f>
        <x:v>0</x:v>
      </x:c>
      <x:c r="Z30" s="112" t="n">
        <x:f>IF(AND($G30="Sí",Z$3&gt;=$E30,OR($F30="",Z$3&lt;=$F30)),$D30,0)</x:f>
        <x:v>0</x:v>
      </x:c>
      <x:c r="AA30" s="112" t="n">
        <x:f>IF(AND($G30="Sí",AA$3&gt;=$E30,OR($F30="",AA$3&lt;=$F30)),$D30,0)</x:f>
        <x:v>0</x:v>
      </x:c>
      <x:c r="AB30" s="112" t="n">
        <x:f>IF(AND($G30="Sí",AB$3&gt;=$E30,OR($F30="",AB$3&lt;=$F30)),$D30,0)</x:f>
        <x:v>0</x:v>
      </x:c>
      <x:c r="AC30" s="112" t="n">
        <x:f>IF(AND($G30="Sí",AC$3&gt;=$E30,OR($F30="",AC$3&lt;=$F30)),$D30,0)</x:f>
        <x:v>0</x:v>
      </x:c>
      <x:c r="AD30" s="112" t="n">
        <x:f>IF(AND($G30="Sí",AD$3&gt;=$E30,OR($F30="",AD$3&lt;=$F30)),$D30,0)</x:f>
        <x:v>0</x:v>
      </x:c>
      <x:c r="AE30" s="112" t="n">
        <x:f>IF(AND($G30="Sí",AE$3&gt;=$E30,OR($F30="",AE$3&lt;=$F30)),$D30,0)</x:f>
        <x:v>0</x:v>
      </x:c>
      <x:c r="AF30" s="112" t="n">
        <x:f>IF(AND($G30="Sí",AF$3&gt;=$E30,OR($F30="",AF$3&lt;=$F30)),$D30,0)</x:f>
        <x:v>0</x:v>
      </x:c>
    </x:row>
    <x:row r="31">
      <x:c r="A31" s="107"/>
      <x:c r="B31" s="107"/>
      <x:c r="C31" s="108"/>
      <x:c r="D31" s="108"/>
      <x:c r="E31" s="106"/>
      <x:c r="F31" s="106"/>
      <x:c r="G31" s="107"/>
      <x:c r="H31" s="107"/>
      <x:c r="I31" s="112" t="n">
        <x:f>IF(AND($G31="Sí",I$3&gt;=$E31,OR($F31="",I$3&lt;=$F31)),$D31,0)</x:f>
        <x:v>0</x:v>
      </x:c>
      <x:c r="J31" s="112" t="n">
        <x:f>IF(AND($G31="Sí",J$3&gt;=$E31,OR($F31="",J$3&lt;=$F31)),$D31,0)</x:f>
        <x:v>0</x:v>
      </x:c>
      <x:c r="K31" s="112" t="n">
        <x:f>IF(AND($G31="Sí",K$3&gt;=$E31,OR($F31="",K$3&lt;=$F31)),$D31,0)</x:f>
        <x:v>0</x:v>
      </x:c>
      <x:c r="L31" s="112" t="n">
        <x:f>IF(AND($G31="Sí",L$3&gt;=$E31,OR($F31="",L$3&lt;=$F31)),$D31,0)</x:f>
        <x:v>0</x:v>
      </x:c>
      <x:c r="M31" s="112" t="n">
        <x:f>IF(AND($G31="Sí",M$3&gt;=$E31,OR($F31="",M$3&lt;=$F31)),$D31,0)</x:f>
        <x:v>0</x:v>
      </x:c>
      <x:c r="N31" s="112" t="n">
        <x:f>IF(AND($G31="Sí",N$3&gt;=$E31,OR($F31="",N$3&lt;=$F31)),$D31,0)</x:f>
        <x:v>0</x:v>
      </x:c>
      <x:c r="O31" s="112" t="n">
        <x:f>IF(AND($G31="Sí",O$3&gt;=$E31,OR($F31="",O$3&lt;=$F31)),$D31,0)</x:f>
        <x:v>0</x:v>
      </x:c>
      <x:c r="P31" s="112" t="n">
        <x:f>IF(AND($G31="Sí",P$3&gt;=$E31,OR($F31="",P$3&lt;=$F31)),$D31,0)</x:f>
        <x:v>0</x:v>
      </x:c>
      <x:c r="Q31" s="112" t="n">
        <x:f>IF(AND($G31="Sí",Q$3&gt;=$E31,OR($F31="",Q$3&lt;=$F31)),$D31,0)</x:f>
        <x:v>0</x:v>
      </x:c>
      <x:c r="R31" s="112" t="n">
        <x:f>IF(AND($G31="Sí",R$3&gt;=$E31,OR($F31="",R$3&lt;=$F31)),$D31,0)</x:f>
        <x:v>0</x:v>
      </x:c>
      <x:c r="S31" s="112" t="n">
        <x:f>IF(AND($G31="Sí",S$3&gt;=$E31,OR($F31="",S$3&lt;=$F31)),$D31,0)</x:f>
        <x:v>0</x:v>
      </x:c>
      <x:c r="T31" s="112" t="n">
        <x:f>IF(AND($G31="Sí",T$3&gt;=$E31,OR($F31="",T$3&lt;=$F31)),$D31,0)</x:f>
        <x:v>0</x:v>
      </x:c>
      <x:c r="U31" s="112" t="n">
        <x:f>IF(AND($G31="Sí",U$3&gt;=$E31,OR($F31="",U$3&lt;=$F31)),$D31,0)</x:f>
        <x:v>0</x:v>
      </x:c>
      <x:c r="V31" s="112" t="n">
        <x:f>IF(AND($G31="Sí",V$3&gt;=$E31,OR($F31="",V$3&lt;=$F31)),$D31,0)</x:f>
        <x:v>0</x:v>
      </x:c>
      <x:c r="W31" s="112" t="n">
        <x:f>IF(AND($G31="Sí",W$3&gt;=$E31,OR($F31="",W$3&lt;=$F31)),$D31,0)</x:f>
        <x:v>0</x:v>
      </x:c>
      <x:c r="X31" s="112" t="n">
        <x:f>IF(AND($G31="Sí",X$3&gt;=$E31,OR($F31="",X$3&lt;=$F31)),$D31,0)</x:f>
        <x:v>0</x:v>
      </x:c>
      <x:c r="Y31" s="112" t="n">
        <x:f>IF(AND($G31="Sí",Y$3&gt;=$E31,OR($F31="",Y$3&lt;=$F31)),$D31,0)</x:f>
        <x:v>0</x:v>
      </x:c>
      <x:c r="Z31" s="112" t="n">
        <x:f>IF(AND($G31="Sí",Z$3&gt;=$E31,OR($F31="",Z$3&lt;=$F31)),$D31,0)</x:f>
        <x:v>0</x:v>
      </x:c>
      <x:c r="AA31" s="112" t="n">
        <x:f>IF(AND($G31="Sí",AA$3&gt;=$E31,OR($F31="",AA$3&lt;=$F31)),$D31,0)</x:f>
        <x:v>0</x:v>
      </x:c>
      <x:c r="AB31" s="112" t="n">
        <x:f>IF(AND($G31="Sí",AB$3&gt;=$E31,OR($F31="",AB$3&lt;=$F31)),$D31,0)</x:f>
        <x:v>0</x:v>
      </x:c>
      <x:c r="AC31" s="112" t="n">
        <x:f>IF(AND($G31="Sí",AC$3&gt;=$E31,OR($F31="",AC$3&lt;=$F31)),$D31,0)</x:f>
        <x:v>0</x:v>
      </x:c>
      <x:c r="AD31" s="112" t="n">
        <x:f>IF(AND($G31="Sí",AD$3&gt;=$E31,OR($F31="",AD$3&lt;=$F31)),$D31,0)</x:f>
        <x:v>0</x:v>
      </x:c>
      <x:c r="AE31" s="112" t="n">
        <x:f>IF(AND($G31="Sí",AE$3&gt;=$E31,OR($F31="",AE$3&lt;=$F31)),$D31,0)</x:f>
        <x:v>0</x:v>
      </x:c>
      <x:c r="AF31" s="112" t="n">
        <x:f>IF(AND($G31="Sí",AF$3&gt;=$E31,OR($F31="",AF$3&lt;=$F31)),$D31,0)</x:f>
        <x:v>0</x:v>
      </x:c>
    </x:row>
    <x:row r="32">
      <x:c r="A32" s="107"/>
      <x:c r="B32" s="107"/>
      <x:c r="C32" s="108"/>
      <x:c r="D32" s="108"/>
      <x:c r="E32" s="106"/>
      <x:c r="F32" s="106"/>
      <x:c r="G32" s="107"/>
      <x:c r="H32" s="107"/>
      <x:c r="I32" s="112" t="n">
        <x:f>IF(AND($G32="Sí",I$3&gt;=$E32,OR($F32="",I$3&lt;=$F32)),$D32,0)</x:f>
        <x:v>0</x:v>
      </x:c>
      <x:c r="J32" s="112" t="n">
        <x:f>IF(AND($G32="Sí",J$3&gt;=$E32,OR($F32="",J$3&lt;=$F32)),$D32,0)</x:f>
        <x:v>0</x:v>
      </x:c>
      <x:c r="K32" s="112" t="n">
        <x:f>IF(AND($G32="Sí",K$3&gt;=$E32,OR($F32="",K$3&lt;=$F32)),$D32,0)</x:f>
        <x:v>0</x:v>
      </x:c>
      <x:c r="L32" s="112" t="n">
        <x:f>IF(AND($G32="Sí",L$3&gt;=$E32,OR($F32="",L$3&lt;=$F32)),$D32,0)</x:f>
        <x:v>0</x:v>
      </x:c>
      <x:c r="M32" s="112" t="n">
        <x:f>IF(AND($G32="Sí",M$3&gt;=$E32,OR($F32="",M$3&lt;=$F32)),$D32,0)</x:f>
        <x:v>0</x:v>
      </x:c>
      <x:c r="N32" s="112" t="n">
        <x:f>IF(AND($G32="Sí",N$3&gt;=$E32,OR($F32="",N$3&lt;=$F32)),$D32,0)</x:f>
        <x:v>0</x:v>
      </x:c>
      <x:c r="O32" s="112" t="n">
        <x:f>IF(AND($G32="Sí",O$3&gt;=$E32,OR($F32="",O$3&lt;=$F32)),$D32,0)</x:f>
        <x:v>0</x:v>
      </x:c>
      <x:c r="P32" s="112" t="n">
        <x:f>IF(AND($G32="Sí",P$3&gt;=$E32,OR($F32="",P$3&lt;=$F32)),$D32,0)</x:f>
        <x:v>0</x:v>
      </x:c>
      <x:c r="Q32" s="112" t="n">
        <x:f>IF(AND($G32="Sí",Q$3&gt;=$E32,OR($F32="",Q$3&lt;=$F32)),$D32,0)</x:f>
        <x:v>0</x:v>
      </x:c>
      <x:c r="R32" s="112" t="n">
        <x:f>IF(AND($G32="Sí",R$3&gt;=$E32,OR($F32="",R$3&lt;=$F32)),$D32,0)</x:f>
        <x:v>0</x:v>
      </x:c>
      <x:c r="S32" s="112" t="n">
        <x:f>IF(AND($G32="Sí",S$3&gt;=$E32,OR($F32="",S$3&lt;=$F32)),$D32,0)</x:f>
        <x:v>0</x:v>
      </x:c>
      <x:c r="T32" s="112" t="n">
        <x:f>IF(AND($G32="Sí",T$3&gt;=$E32,OR($F32="",T$3&lt;=$F32)),$D32,0)</x:f>
        <x:v>0</x:v>
      </x:c>
      <x:c r="U32" s="112" t="n">
        <x:f>IF(AND($G32="Sí",U$3&gt;=$E32,OR($F32="",U$3&lt;=$F32)),$D32,0)</x:f>
        <x:v>0</x:v>
      </x:c>
      <x:c r="V32" s="112" t="n">
        <x:f>IF(AND($G32="Sí",V$3&gt;=$E32,OR($F32="",V$3&lt;=$F32)),$D32,0)</x:f>
        <x:v>0</x:v>
      </x:c>
      <x:c r="W32" s="112" t="n">
        <x:f>IF(AND($G32="Sí",W$3&gt;=$E32,OR($F32="",W$3&lt;=$F32)),$D32,0)</x:f>
        <x:v>0</x:v>
      </x:c>
      <x:c r="X32" s="112" t="n">
        <x:f>IF(AND($G32="Sí",X$3&gt;=$E32,OR($F32="",X$3&lt;=$F32)),$D32,0)</x:f>
        <x:v>0</x:v>
      </x:c>
      <x:c r="Y32" s="112" t="n">
        <x:f>IF(AND($G32="Sí",Y$3&gt;=$E32,OR($F32="",Y$3&lt;=$F32)),$D32,0)</x:f>
        <x:v>0</x:v>
      </x:c>
      <x:c r="Z32" s="112" t="n">
        <x:f>IF(AND($G32="Sí",Z$3&gt;=$E32,OR($F32="",Z$3&lt;=$F32)),$D32,0)</x:f>
        <x:v>0</x:v>
      </x:c>
      <x:c r="AA32" s="112" t="n">
        <x:f>IF(AND($G32="Sí",AA$3&gt;=$E32,OR($F32="",AA$3&lt;=$F32)),$D32,0)</x:f>
        <x:v>0</x:v>
      </x:c>
      <x:c r="AB32" s="112" t="n">
        <x:f>IF(AND($G32="Sí",AB$3&gt;=$E32,OR($F32="",AB$3&lt;=$F32)),$D32,0)</x:f>
        <x:v>0</x:v>
      </x:c>
      <x:c r="AC32" s="112" t="n">
        <x:f>IF(AND($G32="Sí",AC$3&gt;=$E32,OR($F32="",AC$3&lt;=$F32)),$D32,0)</x:f>
        <x:v>0</x:v>
      </x:c>
      <x:c r="AD32" s="112" t="n">
        <x:f>IF(AND($G32="Sí",AD$3&gt;=$E32,OR($F32="",AD$3&lt;=$F32)),$D32,0)</x:f>
        <x:v>0</x:v>
      </x:c>
      <x:c r="AE32" s="112" t="n">
        <x:f>IF(AND($G32="Sí",AE$3&gt;=$E32,OR($F32="",AE$3&lt;=$F32)),$D32,0)</x:f>
        <x:v>0</x:v>
      </x:c>
      <x:c r="AF32" s="112" t="n">
        <x:f>IF(AND($G32="Sí",AF$3&gt;=$E32,OR($F32="",AF$3&lt;=$F32)),$D32,0)</x:f>
        <x:v>0</x:v>
      </x:c>
    </x:row>
    <x:row r="33">
      <x:c r="A33" s="107"/>
      <x:c r="B33" s="107"/>
      <x:c r="C33" s="108"/>
      <x:c r="D33" s="108"/>
      <x:c r="E33" s="106"/>
      <x:c r="F33" s="106"/>
      <x:c r="G33" s="107"/>
      <x:c r="H33" s="107"/>
      <x:c r="I33" s="112" t="n">
        <x:f>IF(AND($G33="Sí",I$3&gt;=$E33,OR($F33="",I$3&lt;=$F33)),$D33,0)</x:f>
        <x:v>0</x:v>
      </x:c>
      <x:c r="J33" s="112" t="n">
        <x:f>IF(AND($G33="Sí",J$3&gt;=$E33,OR($F33="",J$3&lt;=$F33)),$D33,0)</x:f>
        <x:v>0</x:v>
      </x:c>
      <x:c r="K33" s="112" t="n">
        <x:f>IF(AND($G33="Sí",K$3&gt;=$E33,OR($F33="",K$3&lt;=$F33)),$D33,0)</x:f>
        <x:v>0</x:v>
      </x:c>
      <x:c r="L33" s="112" t="n">
        <x:f>IF(AND($G33="Sí",L$3&gt;=$E33,OR($F33="",L$3&lt;=$F33)),$D33,0)</x:f>
        <x:v>0</x:v>
      </x:c>
      <x:c r="M33" s="112" t="n">
        <x:f>IF(AND($G33="Sí",M$3&gt;=$E33,OR($F33="",M$3&lt;=$F33)),$D33,0)</x:f>
        <x:v>0</x:v>
      </x:c>
      <x:c r="N33" s="112" t="n">
        <x:f>IF(AND($G33="Sí",N$3&gt;=$E33,OR($F33="",N$3&lt;=$F33)),$D33,0)</x:f>
        <x:v>0</x:v>
      </x:c>
      <x:c r="O33" s="112" t="n">
        <x:f>IF(AND($G33="Sí",O$3&gt;=$E33,OR($F33="",O$3&lt;=$F33)),$D33,0)</x:f>
        <x:v>0</x:v>
      </x:c>
      <x:c r="P33" s="112" t="n">
        <x:f>IF(AND($G33="Sí",P$3&gt;=$E33,OR($F33="",P$3&lt;=$F33)),$D33,0)</x:f>
        <x:v>0</x:v>
      </x:c>
      <x:c r="Q33" s="112" t="n">
        <x:f>IF(AND($G33="Sí",Q$3&gt;=$E33,OR($F33="",Q$3&lt;=$F33)),$D33,0)</x:f>
        <x:v>0</x:v>
      </x:c>
      <x:c r="R33" s="112" t="n">
        <x:f>IF(AND($G33="Sí",R$3&gt;=$E33,OR($F33="",R$3&lt;=$F33)),$D33,0)</x:f>
        <x:v>0</x:v>
      </x:c>
      <x:c r="S33" s="112" t="n">
        <x:f>IF(AND($G33="Sí",S$3&gt;=$E33,OR($F33="",S$3&lt;=$F33)),$D33,0)</x:f>
        <x:v>0</x:v>
      </x:c>
      <x:c r="T33" s="112" t="n">
        <x:f>IF(AND($G33="Sí",T$3&gt;=$E33,OR($F33="",T$3&lt;=$F33)),$D33,0)</x:f>
        <x:v>0</x:v>
      </x:c>
      <x:c r="U33" s="112" t="n">
        <x:f>IF(AND($G33="Sí",U$3&gt;=$E33,OR($F33="",U$3&lt;=$F33)),$D33,0)</x:f>
        <x:v>0</x:v>
      </x:c>
      <x:c r="V33" s="112" t="n">
        <x:f>IF(AND($G33="Sí",V$3&gt;=$E33,OR($F33="",V$3&lt;=$F33)),$D33,0)</x:f>
        <x:v>0</x:v>
      </x:c>
      <x:c r="W33" s="112" t="n">
        <x:f>IF(AND($G33="Sí",W$3&gt;=$E33,OR($F33="",W$3&lt;=$F33)),$D33,0)</x:f>
        <x:v>0</x:v>
      </x:c>
      <x:c r="X33" s="112" t="n">
        <x:f>IF(AND($G33="Sí",X$3&gt;=$E33,OR($F33="",X$3&lt;=$F33)),$D33,0)</x:f>
        <x:v>0</x:v>
      </x:c>
      <x:c r="Y33" s="112" t="n">
        <x:f>IF(AND($G33="Sí",Y$3&gt;=$E33,OR($F33="",Y$3&lt;=$F33)),$D33,0)</x:f>
        <x:v>0</x:v>
      </x:c>
      <x:c r="Z33" s="112" t="n">
        <x:f>IF(AND($G33="Sí",Z$3&gt;=$E33,OR($F33="",Z$3&lt;=$F33)),$D33,0)</x:f>
        <x:v>0</x:v>
      </x:c>
      <x:c r="AA33" s="112" t="n">
        <x:f>IF(AND($G33="Sí",AA$3&gt;=$E33,OR($F33="",AA$3&lt;=$F33)),$D33,0)</x:f>
        <x:v>0</x:v>
      </x:c>
      <x:c r="AB33" s="112" t="n">
        <x:f>IF(AND($G33="Sí",AB$3&gt;=$E33,OR($F33="",AB$3&lt;=$F33)),$D33,0)</x:f>
        <x:v>0</x:v>
      </x:c>
      <x:c r="AC33" s="112" t="n">
        <x:f>IF(AND($G33="Sí",AC$3&gt;=$E33,OR($F33="",AC$3&lt;=$F33)),$D33,0)</x:f>
        <x:v>0</x:v>
      </x:c>
      <x:c r="AD33" s="112" t="n">
        <x:f>IF(AND($G33="Sí",AD$3&gt;=$E33,OR($F33="",AD$3&lt;=$F33)),$D33,0)</x:f>
        <x:v>0</x:v>
      </x:c>
      <x:c r="AE33" s="112" t="n">
        <x:f>IF(AND($G33="Sí",AE$3&gt;=$E33,OR($F33="",AE$3&lt;=$F33)),$D33,0)</x:f>
        <x:v>0</x:v>
      </x:c>
      <x:c r="AF33" s="112" t="n">
        <x:f>IF(AND($G33="Sí",AF$3&gt;=$E33,OR($F33="",AF$3&lt;=$F33)),$D33,0)</x:f>
        <x:v>0</x:v>
      </x:c>
    </x:row>
    <x:row r="34">
      <x:c r="A34" s="107"/>
      <x:c r="B34" s="107"/>
      <x:c r="C34" s="108"/>
      <x:c r="D34" s="108"/>
      <x:c r="E34" s="106"/>
      <x:c r="F34" s="106"/>
      <x:c r="G34" s="107"/>
      <x:c r="H34" s="107"/>
      <x:c r="I34" s="112" t="n">
        <x:f>IF(AND($G34="Sí",I$3&gt;=$E34,OR($F34="",I$3&lt;=$F34)),$D34,0)</x:f>
        <x:v>0</x:v>
      </x:c>
      <x:c r="J34" s="112" t="n">
        <x:f>IF(AND($G34="Sí",J$3&gt;=$E34,OR($F34="",J$3&lt;=$F34)),$D34,0)</x:f>
        <x:v>0</x:v>
      </x:c>
      <x:c r="K34" s="112" t="n">
        <x:f>IF(AND($G34="Sí",K$3&gt;=$E34,OR($F34="",K$3&lt;=$F34)),$D34,0)</x:f>
        <x:v>0</x:v>
      </x:c>
      <x:c r="L34" s="112" t="n">
        <x:f>IF(AND($G34="Sí",L$3&gt;=$E34,OR($F34="",L$3&lt;=$F34)),$D34,0)</x:f>
        <x:v>0</x:v>
      </x:c>
      <x:c r="M34" s="112" t="n">
        <x:f>IF(AND($G34="Sí",M$3&gt;=$E34,OR($F34="",M$3&lt;=$F34)),$D34,0)</x:f>
        <x:v>0</x:v>
      </x:c>
      <x:c r="N34" s="112" t="n">
        <x:f>IF(AND($G34="Sí",N$3&gt;=$E34,OR($F34="",N$3&lt;=$F34)),$D34,0)</x:f>
        <x:v>0</x:v>
      </x:c>
      <x:c r="O34" s="112" t="n">
        <x:f>IF(AND($G34="Sí",O$3&gt;=$E34,OR($F34="",O$3&lt;=$F34)),$D34,0)</x:f>
        <x:v>0</x:v>
      </x:c>
      <x:c r="P34" s="112" t="n">
        <x:f>IF(AND($G34="Sí",P$3&gt;=$E34,OR($F34="",P$3&lt;=$F34)),$D34,0)</x:f>
        <x:v>0</x:v>
      </x:c>
      <x:c r="Q34" s="112" t="n">
        <x:f>IF(AND($G34="Sí",Q$3&gt;=$E34,OR($F34="",Q$3&lt;=$F34)),$D34,0)</x:f>
        <x:v>0</x:v>
      </x:c>
      <x:c r="R34" s="112" t="n">
        <x:f>IF(AND($G34="Sí",R$3&gt;=$E34,OR($F34="",R$3&lt;=$F34)),$D34,0)</x:f>
        <x:v>0</x:v>
      </x:c>
      <x:c r="S34" s="112" t="n">
        <x:f>IF(AND($G34="Sí",S$3&gt;=$E34,OR($F34="",S$3&lt;=$F34)),$D34,0)</x:f>
        <x:v>0</x:v>
      </x:c>
      <x:c r="T34" s="112" t="n">
        <x:f>IF(AND($G34="Sí",T$3&gt;=$E34,OR($F34="",T$3&lt;=$F34)),$D34,0)</x:f>
        <x:v>0</x:v>
      </x:c>
      <x:c r="U34" s="112" t="n">
        <x:f>IF(AND($G34="Sí",U$3&gt;=$E34,OR($F34="",U$3&lt;=$F34)),$D34,0)</x:f>
        <x:v>0</x:v>
      </x:c>
      <x:c r="V34" s="112" t="n">
        <x:f>IF(AND($G34="Sí",V$3&gt;=$E34,OR($F34="",V$3&lt;=$F34)),$D34,0)</x:f>
        <x:v>0</x:v>
      </x:c>
      <x:c r="W34" s="112" t="n">
        <x:f>IF(AND($G34="Sí",W$3&gt;=$E34,OR($F34="",W$3&lt;=$F34)),$D34,0)</x:f>
        <x:v>0</x:v>
      </x:c>
      <x:c r="X34" s="112" t="n">
        <x:f>IF(AND($G34="Sí",X$3&gt;=$E34,OR($F34="",X$3&lt;=$F34)),$D34,0)</x:f>
        <x:v>0</x:v>
      </x:c>
      <x:c r="Y34" s="112" t="n">
        <x:f>IF(AND($G34="Sí",Y$3&gt;=$E34,OR($F34="",Y$3&lt;=$F34)),$D34,0)</x:f>
        <x:v>0</x:v>
      </x:c>
      <x:c r="Z34" s="112" t="n">
        <x:f>IF(AND($G34="Sí",Z$3&gt;=$E34,OR($F34="",Z$3&lt;=$F34)),$D34,0)</x:f>
        <x:v>0</x:v>
      </x:c>
      <x:c r="AA34" s="112" t="n">
        <x:f>IF(AND($G34="Sí",AA$3&gt;=$E34,OR($F34="",AA$3&lt;=$F34)),$D34,0)</x:f>
        <x:v>0</x:v>
      </x:c>
      <x:c r="AB34" s="112" t="n">
        <x:f>IF(AND($G34="Sí",AB$3&gt;=$E34,OR($F34="",AB$3&lt;=$F34)),$D34,0)</x:f>
        <x:v>0</x:v>
      </x:c>
      <x:c r="AC34" s="112" t="n">
        <x:f>IF(AND($G34="Sí",AC$3&gt;=$E34,OR($F34="",AC$3&lt;=$F34)),$D34,0)</x:f>
        <x:v>0</x:v>
      </x:c>
      <x:c r="AD34" s="112" t="n">
        <x:f>IF(AND($G34="Sí",AD$3&gt;=$E34,OR($F34="",AD$3&lt;=$F34)),$D34,0)</x:f>
        <x:v>0</x:v>
      </x:c>
      <x:c r="AE34" s="112" t="n">
        <x:f>IF(AND($G34="Sí",AE$3&gt;=$E34,OR($F34="",AE$3&lt;=$F34)),$D34,0)</x:f>
        <x:v>0</x:v>
      </x:c>
      <x:c r="AF34" s="112" t="n">
        <x:f>IF(AND($G34="Sí",AF$3&gt;=$E34,OR($F34="",AF$3&lt;=$F34)),$D34,0)</x:f>
        <x:v>0</x:v>
      </x:c>
    </x:row>
    <x:row r="35">
      <x:c r="A35" s="107"/>
      <x:c r="B35" s="107"/>
      <x:c r="C35" s="108"/>
      <x:c r="D35" s="108"/>
      <x:c r="E35" s="106"/>
      <x:c r="F35" s="106"/>
      <x:c r="G35" s="107"/>
      <x:c r="H35" s="107"/>
      <x:c r="I35" s="112" t="n">
        <x:f>IF(AND($G35="Sí",I$3&gt;=$E35,OR($F35="",I$3&lt;=$F35)),$D35,0)</x:f>
        <x:v>0</x:v>
      </x:c>
      <x:c r="J35" s="112" t="n">
        <x:f>IF(AND($G35="Sí",J$3&gt;=$E35,OR($F35="",J$3&lt;=$F35)),$D35,0)</x:f>
        <x:v>0</x:v>
      </x:c>
      <x:c r="K35" s="112" t="n">
        <x:f>IF(AND($G35="Sí",K$3&gt;=$E35,OR($F35="",K$3&lt;=$F35)),$D35,0)</x:f>
        <x:v>0</x:v>
      </x:c>
      <x:c r="L35" s="112" t="n">
        <x:f>IF(AND($G35="Sí",L$3&gt;=$E35,OR($F35="",L$3&lt;=$F35)),$D35,0)</x:f>
        <x:v>0</x:v>
      </x:c>
      <x:c r="M35" s="112" t="n">
        <x:f>IF(AND($G35="Sí",M$3&gt;=$E35,OR($F35="",M$3&lt;=$F35)),$D35,0)</x:f>
        <x:v>0</x:v>
      </x:c>
      <x:c r="N35" s="112" t="n">
        <x:f>IF(AND($G35="Sí",N$3&gt;=$E35,OR($F35="",N$3&lt;=$F35)),$D35,0)</x:f>
        <x:v>0</x:v>
      </x:c>
      <x:c r="O35" s="112" t="n">
        <x:f>IF(AND($G35="Sí",O$3&gt;=$E35,OR($F35="",O$3&lt;=$F35)),$D35,0)</x:f>
        <x:v>0</x:v>
      </x:c>
      <x:c r="P35" s="112" t="n">
        <x:f>IF(AND($G35="Sí",P$3&gt;=$E35,OR($F35="",P$3&lt;=$F35)),$D35,0)</x:f>
        <x:v>0</x:v>
      </x:c>
      <x:c r="Q35" s="112" t="n">
        <x:f>IF(AND($G35="Sí",Q$3&gt;=$E35,OR($F35="",Q$3&lt;=$F35)),$D35,0)</x:f>
        <x:v>0</x:v>
      </x:c>
      <x:c r="R35" s="112" t="n">
        <x:f>IF(AND($G35="Sí",R$3&gt;=$E35,OR($F35="",R$3&lt;=$F35)),$D35,0)</x:f>
        <x:v>0</x:v>
      </x:c>
      <x:c r="S35" s="112" t="n">
        <x:f>IF(AND($G35="Sí",S$3&gt;=$E35,OR($F35="",S$3&lt;=$F35)),$D35,0)</x:f>
        <x:v>0</x:v>
      </x:c>
      <x:c r="T35" s="112" t="n">
        <x:f>IF(AND($G35="Sí",T$3&gt;=$E35,OR($F35="",T$3&lt;=$F35)),$D35,0)</x:f>
        <x:v>0</x:v>
      </x:c>
      <x:c r="U35" s="112" t="n">
        <x:f>IF(AND($G35="Sí",U$3&gt;=$E35,OR($F35="",U$3&lt;=$F35)),$D35,0)</x:f>
        <x:v>0</x:v>
      </x:c>
      <x:c r="V35" s="112" t="n">
        <x:f>IF(AND($G35="Sí",V$3&gt;=$E35,OR($F35="",V$3&lt;=$F35)),$D35,0)</x:f>
        <x:v>0</x:v>
      </x:c>
      <x:c r="W35" s="112" t="n">
        <x:f>IF(AND($G35="Sí",W$3&gt;=$E35,OR($F35="",W$3&lt;=$F35)),$D35,0)</x:f>
        <x:v>0</x:v>
      </x:c>
      <x:c r="X35" s="112" t="n">
        <x:f>IF(AND($G35="Sí",X$3&gt;=$E35,OR($F35="",X$3&lt;=$F35)),$D35,0)</x:f>
        <x:v>0</x:v>
      </x:c>
      <x:c r="Y35" s="112" t="n">
        <x:f>IF(AND($G35="Sí",Y$3&gt;=$E35,OR($F35="",Y$3&lt;=$F35)),$D35,0)</x:f>
        <x:v>0</x:v>
      </x:c>
      <x:c r="Z35" s="112" t="n">
        <x:f>IF(AND($G35="Sí",Z$3&gt;=$E35,OR($F35="",Z$3&lt;=$F35)),$D35,0)</x:f>
        <x:v>0</x:v>
      </x:c>
      <x:c r="AA35" s="112" t="n">
        <x:f>IF(AND($G35="Sí",AA$3&gt;=$E35,OR($F35="",AA$3&lt;=$F35)),$D35,0)</x:f>
        <x:v>0</x:v>
      </x:c>
      <x:c r="AB35" s="112" t="n">
        <x:f>IF(AND($G35="Sí",AB$3&gt;=$E35,OR($F35="",AB$3&lt;=$F35)),$D35,0)</x:f>
        <x:v>0</x:v>
      </x:c>
      <x:c r="AC35" s="112" t="n">
        <x:f>IF(AND($G35="Sí",AC$3&gt;=$E35,OR($F35="",AC$3&lt;=$F35)),$D35,0)</x:f>
        <x:v>0</x:v>
      </x:c>
      <x:c r="AD35" s="112" t="n">
        <x:f>IF(AND($G35="Sí",AD$3&gt;=$E35,OR($F35="",AD$3&lt;=$F35)),$D35,0)</x:f>
        <x:v>0</x:v>
      </x:c>
      <x:c r="AE35" s="112" t="n">
        <x:f>IF(AND($G35="Sí",AE$3&gt;=$E35,OR($F35="",AE$3&lt;=$F35)),$D35,0)</x:f>
        <x:v>0</x:v>
      </x:c>
      <x:c r="AF35" s="112" t="n">
        <x:f>IF(AND($G35="Sí",AF$3&gt;=$E35,OR($F35="",AF$3&lt;=$F35)),$D35,0)</x:f>
        <x:v>0</x:v>
      </x:c>
    </x:row>
    <x:row r="36">
      <x:c r="A36" s="107"/>
      <x:c r="B36" s="107"/>
      <x:c r="C36" s="108"/>
      <x:c r="D36" s="108"/>
      <x:c r="E36" s="106"/>
      <x:c r="F36" s="106"/>
      <x:c r="G36" s="107"/>
      <x:c r="H36" s="107"/>
      <x:c r="I36" s="112" t="n">
        <x:f>IF(AND($G36="Sí",I$3&gt;=$E36,OR($F36="",I$3&lt;=$F36)),$D36,0)</x:f>
        <x:v>0</x:v>
      </x:c>
      <x:c r="J36" s="112" t="n">
        <x:f>IF(AND($G36="Sí",J$3&gt;=$E36,OR($F36="",J$3&lt;=$F36)),$D36,0)</x:f>
        <x:v>0</x:v>
      </x:c>
      <x:c r="K36" s="112" t="n">
        <x:f>IF(AND($G36="Sí",K$3&gt;=$E36,OR($F36="",K$3&lt;=$F36)),$D36,0)</x:f>
        <x:v>0</x:v>
      </x:c>
      <x:c r="L36" s="112" t="n">
        <x:f>IF(AND($G36="Sí",L$3&gt;=$E36,OR($F36="",L$3&lt;=$F36)),$D36,0)</x:f>
        <x:v>0</x:v>
      </x:c>
      <x:c r="M36" s="112" t="n">
        <x:f>IF(AND($G36="Sí",M$3&gt;=$E36,OR($F36="",M$3&lt;=$F36)),$D36,0)</x:f>
        <x:v>0</x:v>
      </x:c>
      <x:c r="N36" s="112" t="n">
        <x:f>IF(AND($G36="Sí",N$3&gt;=$E36,OR($F36="",N$3&lt;=$F36)),$D36,0)</x:f>
        <x:v>0</x:v>
      </x:c>
      <x:c r="O36" s="112" t="n">
        <x:f>IF(AND($G36="Sí",O$3&gt;=$E36,OR($F36="",O$3&lt;=$F36)),$D36,0)</x:f>
        <x:v>0</x:v>
      </x:c>
      <x:c r="P36" s="112" t="n">
        <x:f>IF(AND($G36="Sí",P$3&gt;=$E36,OR($F36="",P$3&lt;=$F36)),$D36,0)</x:f>
        <x:v>0</x:v>
      </x:c>
      <x:c r="Q36" s="112" t="n">
        <x:f>IF(AND($G36="Sí",Q$3&gt;=$E36,OR($F36="",Q$3&lt;=$F36)),$D36,0)</x:f>
        <x:v>0</x:v>
      </x:c>
      <x:c r="R36" s="112" t="n">
        <x:f>IF(AND($G36="Sí",R$3&gt;=$E36,OR($F36="",R$3&lt;=$F36)),$D36,0)</x:f>
        <x:v>0</x:v>
      </x:c>
      <x:c r="S36" s="112" t="n">
        <x:f>IF(AND($G36="Sí",S$3&gt;=$E36,OR($F36="",S$3&lt;=$F36)),$D36,0)</x:f>
        <x:v>0</x:v>
      </x:c>
      <x:c r="T36" s="112" t="n">
        <x:f>IF(AND($G36="Sí",T$3&gt;=$E36,OR($F36="",T$3&lt;=$F36)),$D36,0)</x:f>
        <x:v>0</x:v>
      </x:c>
      <x:c r="U36" s="112" t="n">
        <x:f>IF(AND($G36="Sí",U$3&gt;=$E36,OR($F36="",U$3&lt;=$F36)),$D36,0)</x:f>
        <x:v>0</x:v>
      </x:c>
      <x:c r="V36" s="112" t="n">
        <x:f>IF(AND($G36="Sí",V$3&gt;=$E36,OR($F36="",V$3&lt;=$F36)),$D36,0)</x:f>
        <x:v>0</x:v>
      </x:c>
      <x:c r="W36" s="112" t="n">
        <x:f>IF(AND($G36="Sí",W$3&gt;=$E36,OR($F36="",W$3&lt;=$F36)),$D36,0)</x:f>
        <x:v>0</x:v>
      </x:c>
      <x:c r="X36" s="112" t="n">
        <x:f>IF(AND($G36="Sí",X$3&gt;=$E36,OR($F36="",X$3&lt;=$F36)),$D36,0)</x:f>
        <x:v>0</x:v>
      </x:c>
      <x:c r="Y36" s="112" t="n">
        <x:f>IF(AND($G36="Sí",Y$3&gt;=$E36,OR($F36="",Y$3&lt;=$F36)),$D36,0)</x:f>
        <x:v>0</x:v>
      </x:c>
      <x:c r="Z36" s="112" t="n">
        <x:f>IF(AND($G36="Sí",Z$3&gt;=$E36,OR($F36="",Z$3&lt;=$F36)),$D36,0)</x:f>
        <x:v>0</x:v>
      </x:c>
      <x:c r="AA36" s="112" t="n">
        <x:f>IF(AND($G36="Sí",AA$3&gt;=$E36,OR($F36="",AA$3&lt;=$F36)),$D36,0)</x:f>
        <x:v>0</x:v>
      </x:c>
      <x:c r="AB36" s="112" t="n">
        <x:f>IF(AND($G36="Sí",AB$3&gt;=$E36,OR($F36="",AB$3&lt;=$F36)),$D36,0)</x:f>
        <x:v>0</x:v>
      </x:c>
      <x:c r="AC36" s="112" t="n">
        <x:f>IF(AND($G36="Sí",AC$3&gt;=$E36,OR($F36="",AC$3&lt;=$F36)),$D36,0)</x:f>
        <x:v>0</x:v>
      </x:c>
      <x:c r="AD36" s="112" t="n">
        <x:f>IF(AND($G36="Sí",AD$3&gt;=$E36,OR($F36="",AD$3&lt;=$F36)),$D36,0)</x:f>
        <x:v>0</x:v>
      </x:c>
      <x:c r="AE36" s="112" t="n">
        <x:f>IF(AND($G36="Sí",AE$3&gt;=$E36,OR($F36="",AE$3&lt;=$F36)),$D36,0)</x:f>
        <x:v>0</x:v>
      </x:c>
      <x:c r="AF36" s="112" t="n">
        <x:f>IF(AND($G36="Sí",AF$3&gt;=$E36,OR($F36="",AF$3&lt;=$F36)),$D36,0)</x:f>
        <x:v>0</x:v>
      </x:c>
    </x:row>
    <x:row r="37">
      <x:c r="A37" s="107"/>
      <x:c r="B37" s="107"/>
      <x:c r="C37" s="108"/>
      <x:c r="D37" s="108"/>
      <x:c r="E37" s="106"/>
      <x:c r="F37" s="106"/>
      <x:c r="G37" s="107"/>
      <x:c r="H37" s="107"/>
      <x:c r="I37" s="112" t="n">
        <x:f>IF(AND($G37="Sí",I$3&gt;=$E37,OR($F37="",I$3&lt;=$F37)),$D37,0)</x:f>
        <x:v>0</x:v>
      </x:c>
      <x:c r="J37" s="112" t="n">
        <x:f>IF(AND($G37="Sí",J$3&gt;=$E37,OR($F37="",J$3&lt;=$F37)),$D37,0)</x:f>
        <x:v>0</x:v>
      </x:c>
      <x:c r="K37" s="112" t="n">
        <x:f>IF(AND($G37="Sí",K$3&gt;=$E37,OR($F37="",K$3&lt;=$F37)),$D37,0)</x:f>
        <x:v>0</x:v>
      </x:c>
      <x:c r="L37" s="112" t="n">
        <x:f>IF(AND($G37="Sí",L$3&gt;=$E37,OR($F37="",L$3&lt;=$F37)),$D37,0)</x:f>
        <x:v>0</x:v>
      </x:c>
      <x:c r="M37" s="112" t="n">
        <x:f>IF(AND($G37="Sí",M$3&gt;=$E37,OR($F37="",M$3&lt;=$F37)),$D37,0)</x:f>
        <x:v>0</x:v>
      </x:c>
      <x:c r="N37" s="112" t="n">
        <x:f>IF(AND($G37="Sí",N$3&gt;=$E37,OR($F37="",N$3&lt;=$F37)),$D37,0)</x:f>
        <x:v>0</x:v>
      </x:c>
      <x:c r="O37" s="112" t="n">
        <x:f>IF(AND($G37="Sí",O$3&gt;=$E37,OR($F37="",O$3&lt;=$F37)),$D37,0)</x:f>
        <x:v>0</x:v>
      </x:c>
      <x:c r="P37" s="112" t="n">
        <x:f>IF(AND($G37="Sí",P$3&gt;=$E37,OR($F37="",P$3&lt;=$F37)),$D37,0)</x:f>
        <x:v>0</x:v>
      </x:c>
      <x:c r="Q37" s="112" t="n">
        <x:f>IF(AND($G37="Sí",Q$3&gt;=$E37,OR($F37="",Q$3&lt;=$F37)),$D37,0)</x:f>
        <x:v>0</x:v>
      </x:c>
      <x:c r="R37" s="112" t="n">
        <x:f>IF(AND($G37="Sí",R$3&gt;=$E37,OR($F37="",R$3&lt;=$F37)),$D37,0)</x:f>
        <x:v>0</x:v>
      </x:c>
      <x:c r="S37" s="112" t="n">
        <x:f>IF(AND($G37="Sí",S$3&gt;=$E37,OR($F37="",S$3&lt;=$F37)),$D37,0)</x:f>
        <x:v>0</x:v>
      </x:c>
      <x:c r="T37" s="112" t="n">
        <x:f>IF(AND($G37="Sí",T$3&gt;=$E37,OR($F37="",T$3&lt;=$F37)),$D37,0)</x:f>
        <x:v>0</x:v>
      </x:c>
      <x:c r="U37" s="112" t="n">
        <x:f>IF(AND($G37="Sí",U$3&gt;=$E37,OR($F37="",U$3&lt;=$F37)),$D37,0)</x:f>
        <x:v>0</x:v>
      </x:c>
      <x:c r="V37" s="112" t="n">
        <x:f>IF(AND($G37="Sí",V$3&gt;=$E37,OR($F37="",V$3&lt;=$F37)),$D37,0)</x:f>
        <x:v>0</x:v>
      </x:c>
      <x:c r="W37" s="112" t="n">
        <x:f>IF(AND($G37="Sí",W$3&gt;=$E37,OR($F37="",W$3&lt;=$F37)),$D37,0)</x:f>
        <x:v>0</x:v>
      </x:c>
      <x:c r="X37" s="112" t="n">
        <x:f>IF(AND($G37="Sí",X$3&gt;=$E37,OR($F37="",X$3&lt;=$F37)),$D37,0)</x:f>
        <x:v>0</x:v>
      </x:c>
      <x:c r="Y37" s="112" t="n">
        <x:f>IF(AND($G37="Sí",Y$3&gt;=$E37,OR($F37="",Y$3&lt;=$F37)),$D37,0)</x:f>
        <x:v>0</x:v>
      </x:c>
      <x:c r="Z37" s="112" t="n">
        <x:f>IF(AND($G37="Sí",Z$3&gt;=$E37,OR($F37="",Z$3&lt;=$F37)),$D37,0)</x:f>
        <x:v>0</x:v>
      </x:c>
      <x:c r="AA37" s="112" t="n">
        <x:f>IF(AND($G37="Sí",AA$3&gt;=$E37,OR($F37="",AA$3&lt;=$F37)),$D37,0)</x:f>
        <x:v>0</x:v>
      </x:c>
      <x:c r="AB37" s="112" t="n">
        <x:f>IF(AND($G37="Sí",AB$3&gt;=$E37,OR($F37="",AB$3&lt;=$F37)),$D37,0)</x:f>
        <x:v>0</x:v>
      </x:c>
      <x:c r="AC37" s="112" t="n">
        <x:f>IF(AND($G37="Sí",AC$3&gt;=$E37,OR($F37="",AC$3&lt;=$F37)),$D37,0)</x:f>
        <x:v>0</x:v>
      </x:c>
      <x:c r="AD37" s="112" t="n">
        <x:f>IF(AND($G37="Sí",AD$3&gt;=$E37,OR($F37="",AD$3&lt;=$F37)),$D37,0)</x:f>
        <x:v>0</x:v>
      </x:c>
      <x:c r="AE37" s="112" t="n">
        <x:f>IF(AND($G37="Sí",AE$3&gt;=$E37,OR($F37="",AE$3&lt;=$F37)),$D37,0)</x:f>
        <x:v>0</x:v>
      </x:c>
      <x:c r="AF37" s="112" t="n">
        <x:f>IF(AND($G37="Sí",AF$3&gt;=$E37,OR($F37="",AF$3&lt;=$F37)),$D37,0)</x:f>
        <x:v>0</x:v>
      </x:c>
    </x:row>
    <x:row r="38">
      <x:c r="A38" s="107"/>
      <x:c r="B38" s="107"/>
      <x:c r="C38" s="108"/>
      <x:c r="D38" s="108"/>
      <x:c r="E38" s="106"/>
      <x:c r="F38" s="106"/>
      <x:c r="G38" s="107"/>
      <x:c r="H38" s="107"/>
      <x:c r="I38" s="112" t="n">
        <x:f>IF(AND($G38="Sí",I$3&gt;=$E38,OR($F38="",I$3&lt;=$F38)),$D38,0)</x:f>
        <x:v>0</x:v>
      </x:c>
      <x:c r="J38" s="112" t="n">
        <x:f>IF(AND($G38="Sí",J$3&gt;=$E38,OR($F38="",J$3&lt;=$F38)),$D38,0)</x:f>
        <x:v>0</x:v>
      </x:c>
      <x:c r="K38" s="112" t="n">
        <x:f>IF(AND($G38="Sí",K$3&gt;=$E38,OR($F38="",K$3&lt;=$F38)),$D38,0)</x:f>
        <x:v>0</x:v>
      </x:c>
      <x:c r="L38" s="112" t="n">
        <x:f>IF(AND($G38="Sí",L$3&gt;=$E38,OR($F38="",L$3&lt;=$F38)),$D38,0)</x:f>
        <x:v>0</x:v>
      </x:c>
      <x:c r="M38" s="112" t="n">
        <x:f>IF(AND($G38="Sí",M$3&gt;=$E38,OR($F38="",M$3&lt;=$F38)),$D38,0)</x:f>
        <x:v>0</x:v>
      </x:c>
      <x:c r="N38" s="112" t="n">
        <x:f>IF(AND($G38="Sí",N$3&gt;=$E38,OR($F38="",N$3&lt;=$F38)),$D38,0)</x:f>
        <x:v>0</x:v>
      </x:c>
      <x:c r="O38" s="112" t="n">
        <x:f>IF(AND($G38="Sí",O$3&gt;=$E38,OR($F38="",O$3&lt;=$F38)),$D38,0)</x:f>
        <x:v>0</x:v>
      </x:c>
      <x:c r="P38" s="112" t="n">
        <x:f>IF(AND($G38="Sí",P$3&gt;=$E38,OR($F38="",P$3&lt;=$F38)),$D38,0)</x:f>
        <x:v>0</x:v>
      </x:c>
      <x:c r="Q38" s="112" t="n">
        <x:f>IF(AND($G38="Sí",Q$3&gt;=$E38,OR($F38="",Q$3&lt;=$F38)),$D38,0)</x:f>
        <x:v>0</x:v>
      </x:c>
      <x:c r="R38" s="112" t="n">
        <x:f>IF(AND($G38="Sí",R$3&gt;=$E38,OR($F38="",R$3&lt;=$F38)),$D38,0)</x:f>
        <x:v>0</x:v>
      </x:c>
      <x:c r="S38" s="112" t="n">
        <x:f>IF(AND($G38="Sí",S$3&gt;=$E38,OR($F38="",S$3&lt;=$F38)),$D38,0)</x:f>
        <x:v>0</x:v>
      </x:c>
      <x:c r="T38" s="112" t="n">
        <x:f>IF(AND($G38="Sí",T$3&gt;=$E38,OR($F38="",T$3&lt;=$F38)),$D38,0)</x:f>
        <x:v>0</x:v>
      </x:c>
      <x:c r="U38" s="112" t="n">
        <x:f>IF(AND($G38="Sí",U$3&gt;=$E38,OR($F38="",U$3&lt;=$F38)),$D38,0)</x:f>
        <x:v>0</x:v>
      </x:c>
      <x:c r="V38" s="112" t="n">
        <x:f>IF(AND($G38="Sí",V$3&gt;=$E38,OR($F38="",V$3&lt;=$F38)),$D38,0)</x:f>
        <x:v>0</x:v>
      </x:c>
      <x:c r="W38" s="112" t="n">
        <x:f>IF(AND($G38="Sí",W$3&gt;=$E38,OR($F38="",W$3&lt;=$F38)),$D38,0)</x:f>
        <x:v>0</x:v>
      </x:c>
      <x:c r="X38" s="112" t="n">
        <x:f>IF(AND($G38="Sí",X$3&gt;=$E38,OR($F38="",X$3&lt;=$F38)),$D38,0)</x:f>
        <x:v>0</x:v>
      </x:c>
      <x:c r="Y38" s="112" t="n">
        <x:f>IF(AND($G38="Sí",Y$3&gt;=$E38,OR($F38="",Y$3&lt;=$F38)),$D38,0)</x:f>
        <x:v>0</x:v>
      </x:c>
      <x:c r="Z38" s="112" t="n">
        <x:f>IF(AND($G38="Sí",Z$3&gt;=$E38,OR($F38="",Z$3&lt;=$F38)),$D38,0)</x:f>
        <x:v>0</x:v>
      </x:c>
      <x:c r="AA38" s="112" t="n">
        <x:f>IF(AND($G38="Sí",AA$3&gt;=$E38,OR($F38="",AA$3&lt;=$F38)),$D38,0)</x:f>
        <x:v>0</x:v>
      </x:c>
      <x:c r="AB38" s="112" t="n">
        <x:f>IF(AND($G38="Sí",AB$3&gt;=$E38,OR($F38="",AB$3&lt;=$F38)),$D38,0)</x:f>
        <x:v>0</x:v>
      </x:c>
      <x:c r="AC38" s="112" t="n">
        <x:f>IF(AND($G38="Sí",AC$3&gt;=$E38,OR($F38="",AC$3&lt;=$F38)),$D38,0)</x:f>
        <x:v>0</x:v>
      </x:c>
      <x:c r="AD38" s="112" t="n">
        <x:f>IF(AND($G38="Sí",AD$3&gt;=$E38,OR($F38="",AD$3&lt;=$F38)),$D38,0)</x:f>
        <x:v>0</x:v>
      </x:c>
      <x:c r="AE38" s="112" t="n">
        <x:f>IF(AND($G38="Sí",AE$3&gt;=$E38,OR($F38="",AE$3&lt;=$F38)),$D38,0)</x:f>
        <x:v>0</x:v>
      </x:c>
      <x:c r="AF38" s="112" t="n">
        <x:f>IF(AND($G38="Sí",AF$3&gt;=$E38,OR($F38="",AF$3&lt;=$F38)),$D38,0)</x:f>
        <x:v>0</x:v>
      </x:c>
    </x:row>
    <x:row r="39">
      <x:c r="A39" s="107"/>
      <x:c r="B39" s="107"/>
      <x:c r="C39" s="108"/>
      <x:c r="D39" s="108"/>
      <x:c r="E39" s="106"/>
      <x:c r="F39" s="106"/>
      <x:c r="G39" s="107"/>
      <x:c r="H39" s="107"/>
      <x:c r="I39" s="112" t="n">
        <x:f>IF(AND($G39="Sí",I$3&gt;=$E39,OR($F39="",I$3&lt;=$F39)),$D39,0)</x:f>
        <x:v>0</x:v>
      </x:c>
      <x:c r="J39" s="112" t="n">
        <x:f>IF(AND($G39="Sí",J$3&gt;=$E39,OR($F39="",J$3&lt;=$F39)),$D39,0)</x:f>
        <x:v>0</x:v>
      </x:c>
      <x:c r="K39" s="112" t="n">
        <x:f>IF(AND($G39="Sí",K$3&gt;=$E39,OR($F39="",K$3&lt;=$F39)),$D39,0)</x:f>
        <x:v>0</x:v>
      </x:c>
      <x:c r="L39" s="112" t="n">
        <x:f>IF(AND($G39="Sí",L$3&gt;=$E39,OR($F39="",L$3&lt;=$F39)),$D39,0)</x:f>
        <x:v>0</x:v>
      </x:c>
      <x:c r="M39" s="112" t="n">
        <x:f>IF(AND($G39="Sí",M$3&gt;=$E39,OR($F39="",M$3&lt;=$F39)),$D39,0)</x:f>
        <x:v>0</x:v>
      </x:c>
      <x:c r="N39" s="112" t="n">
        <x:f>IF(AND($G39="Sí",N$3&gt;=$E39,OR($F39="",N$3&lt;=$F39)),$D39,0)</x:f>
        <x:v>0</x:v>
      </x:c>
      <x:c r="O39" s="112" t="n">
        <x:f>IF(AND($G39="Sí",O$3&gt;=$E39,OR($F39="",O$3&lt;=$F39)),$D39,0)</x:f>
        <x:v>0</x:v>
      </x:c>
      <x:c r="P39" s="112" t="n">
        <x:f>IF(AND($G39="Sí",P$3&gt;=$E39,OR($F39="",P$3&lt;=$F39)),$D39,0)</x:f>
        <x:v>0</x:v>
      </x:c>
      <x:c r="Q39" s="112" t="n">
        <x:f>IF(AND($G39="Sí",Q$3&gt;=$E39,OR($F39="",Q$3&lt;=$F39)),$D39,0)</x:f>
        <x:v>0</x:v>
      </x:c>
      <x:c r="R39" s="112" t="n">
        <x:f>IF(AND($G39="Sí",R$3&gt;=$E39,OR($F39="",R$3&lt;=$F39)),$D39,0)</x:f>
        <x:v>0</x:v>
      </x:c>
      <x:c r="S39" s="112" t="n">
        <x:f>IF(AND($G39="Sí",S$3&gt;=$E39,OR($F39="",S$3&lt;=$F39)),$D39,0)</x:f>
        <x:v>0</x:v>
      </x:c>
      <x:c r="T39" s="112" t="n">
        <x:f>IF(AND($G39="Sí",T$3&gt;=$E39,OR($F39="",T$3&lt;=$F39)),$D39,0)</x:f>
        <x:v>0</x:v>
      </x:c>
      <x:c r="U39" s="112" t="n">
        <x:f>IF(AND($G39="Sí",U$3&gt;=$E39,OR($F39="",U$3&lt;=$F39)),$D39,0)</x:f>
        <x:v>0</x:v>
      </x:c>
      <x:c r="V39" s="112" t="n">
        <x:f>IF(AND($G39="Sí",V$3&gt;=$E39,OR($F39="",V$3&lt;=$F39)),$D39,0)</x:f>
        <x:v>0</x:v>
      </x:c>
      <x:c r="W39" s="112" t="n">
        <x:f>IF(AND($G39="Sí",W$3&gt;=$E39,OR($F39="",W$3&lt;=$F39)),$D39,0)</x:f>
        <x:v>0</x:v>
      </x:c>
      <x:c r="X39" s="112" t="n">
        <x:f>IF(AND($G39="Sí",X$3&gt;=$E39,OR($F39="",X$3&lt;=$F39)),$D39,0)</x:f>
        <x:v>0</x:v>
      </x:c>
      <x:c r="Y39" s="112" t="n">
        <x:f>IF(AND($G39="Sí",Y$3&gt;=$E39,OR($F39="",Y$3&lt;=$F39)),$D39,0)</x:f>
        <x:v>0</x:v>
      </x:c>
      <x:c r="Z39" s="112" t="n">
        <x:f>IF(AND($G39="Sí",Z$3&gt;=$E39,OR($F39="",Z$3&lt;=$F39)),$D39,0)</x:f>
        <x:v>0</x:v>
      </x:c>
      <x:c r="AA39" s="112" t="n">
        <x:f>IF(AND($G39="Sí",AA$3&gt;=$E39,OR($F39="",AA$3&lt;=$F39)),$D39,0)</x:f>
        <x:v>0</x:v>
      </x:c>
      <x:c r="AB39" s="112" t="n">
        <x:f>IF(AND($G39="Sí",AB$3&gt;=$E39,OR($F39="",AB$3&lt;=$F39)),$D39,0)</x:f>
        <x:v>0</x:v>
      </x:c>
      <x:c r="AC39" s="112" t="n">
        <x:f>IF(AND($G39="Sí",AC$3&gt;=$E39,OR($F39="",AC$3&lt;=$F39)),$D39,0)</x:f>
        <x:v>0</x:v>
      </x:c>
      <x:c r="AD39" s="112" t="n">
        <x:f>IF(AND($G39="Sí",AD$3&gt;=$E39,OR($F39="",AD$3&lt;=$F39)),$D39,0)</x:f>
        <x:v>0</x:v>
      </x:c>
      <x:c r="AE39" s="112" t="n">
        <x:f>IF(AND($G39="Sí",AE$3&gt;=$E39,OR($F39="",AE$3&lt;=$F39)),$D39,0)</x:f>
        <x:v>0</x:v>
      </x:c>
      <x:c r="AF39" s="112" t="n">
        <x:f>IF(AND($G39="Sí",AF$3&gt;=$E39,OR($F39="",AF$3&lt;=$F39)),$D39,0)</x:f>
        <x:v>0</x:v>
      </x:c>
    </x:row>
    <x:row r="40">
      <x:c r="A40" s="107"/>
      <x:c r="B40" s="107"/>
      <x:c r="C40" s="108"/>
      <x:c r="D40" s="108"/>
      <x:c r="E40" s="106"/>
      <x:c r="F40" s="106"/>
      <x:c r="G40" s="107"/>
      <x:c r="H40" s="107"/>
      <x:c r="I40" s="112" t="n">
        <x:f>IF(AND($G40="Sí",I$3&gt;=$E40,OR($F40="",I$3&lt;=$F40)),$D40,0)</x:f>
        <x:v>0</x:v>
      </x:c>
      <x:c r="J40" s="112" t="n">
        <x:f>IF(AND($G40="Sí",J$3&gt;=$E40,OR($F40="",J$3&lt;=$F40)),$D40,0)</x:f>
        <x:v>0</x:v>
      </x:c>
      <x:c r="K40" s="112" t="n">
        <x:f>IF(AND($G40="Sí",K$3&gt;=$E40,OR($F40="",K$3&lt;=$F40)),$D40,0)</x:f>
        <x:v>0</x:v>
      </x:c>
      <x:c r="L40" s="112" t="n">
        <x:f>IF(AND($G40="Sí",L$3&gt;=$E40,OR($F40="",L$3&lt;=$F40)),$D40,0)</x:f>
        <x:v>0</x:v>
      </x:c>
      <x:c r="M40" s="112" t="n">
        <x:f>IF(AND($G40="Sí",M$3&gt;=$E40,OR($F40="",M$3&lt;=$F40)),$D40,0)</x:f>
        <x:v>0</x:v>
      </x:c>
      <x:c r="N40" s="112" t="n">
        <x:f>IF(AND($G40="Sí",N$3&gt;=$E40,OR($F40="",N$3&lt;=$F40)),$D40,0)</x:f>
        <x:v>0</x:v>
      </x:c>
      <x:c r="O40" s="112" t="n">
        <x:f>IF(AND($G40="Sí",O$3&gt;=$E40,OR($F40="",O$3&lt;=$F40)),$D40,0)</x:f>
        <x:v>0</x:v>
      </x:c>
      <x:c r="P40" s="112" t="n">
        <x:f>IF(AND($G40="Sí",P$3&gt;=$E40,OR($F40="",P$3&lt;=$F40)),$D40,0)</x:f>
        <x:v>0</x:v>
      </x:c>
      <x:c r="Q40" s="112" t="n">
        <x:f>IF(AND($G40="Sí",Q$3&gt;=$E40,OR($F40="",Q$3&lt;=$F40)),$D40,0)</x:f>
        <x:v>0</x:v>
      </x:c>
      <x:c r="R40" s="112" t="n">
        <x:f>IF(AND($G40="Sí",R$3&gt;=$E40,OR($F40="",R$3&lt;=$F40)),$D40,0)</x:f>
        <x:v>0</x:v>
      </x:c>
      <x:c r="S40" s="112" t="n">
        <x:f>IF(AND($G40="Sí",S$3&gt;=$E40,OR($F40="",S$3&lt;=$F40)),$D40,0)</x:f>
        <x:v>0</x:v>
      </x:c>
      <x:c r="T40" s="112" t="n">
        <x:f>IF(AND($G40="Sí",T$3&gt;=$E40,OR($F40="",T$3&lt;=$F40)),$D40,0)</x:f>
        <x:v>0</x:v>
      </x:c>
      <x:c r="U40" s="112" t="n">
        <x:f>IF(AND($G40="Sí",U$3&gt;=$E40,OR($F40="",U$3&lt;=$F40)),$D40,0)</x:f>
        <x:v>0</x:v>
      </x:c>
      <x:c r="V40" s="112" t="n">
        <x:f>IF(AND($G40="Sí",V$3&gt;=$E40,OR($F40="",V$3&lt;=$F40)),$D40,0)</x:f>
        <x:v>0</x:v>
      </x:c>
      <x:c r="W40" s="112" t="n">
        <x:f>IF(AND($G40="Sí",W$3&gt;=$E40,OR($F40="",W$3&lt;=$F40)),$D40,0)</x:f>
        <x:v>0</x:v>
      </x:c>
      <x:c r="X40" s="112" t="n">
        <x:f>IF(AND($G40="Sí",X$3&gt;=$E40,OR($F40="",X$3&lt;=$F40)),$D40,0)</x:f>
        <x:v>0</x:v>
      </x:c>
      <x:c r="Y40" s="112" t="n">
        <x:f>IF(AND($G40="Sí",Y$3&gt;=$E40,OR($F40="",Y$3&lt;=$F40)),$D40,0)</x:f>
        <x:v>0</x:v>
      </x:c>
      <x:c r="Z40" s="112" t="n">
        <x:f>IF(AND($G40="Sí",Z$3&gt;=$E40,OR($F40="",Z$3&lt;=$F40)),$D40,0)</x:f>
        <x:v>0</x:v>
      </x:c>
      <x:c r="AA40" s="112" t="n">
        <x:f>IF(AND($G40="Sí",AA$3&gt;=$E40,OR($F40="",AA$3&lt;=$F40)),$D40,0)</x:f>
        <x:v>0</x:v>
      </x:c>
      <x:c r="AB40" s="112" t="n">
        <x:f>IF(AND($G40="Sí",AB$3&gt;=$E40,OR($F40="",AB$3&lt;=$F40)),$D40,0)</x:f>
        <x:v>0</x:v>
      </x:c>
      <x:c r="AC40" s="112" t="n">
        <x:f>IF(AND($G40="Sí",AC$3&gt;=$E40,OR($F40="",AC$3&lt;=$F40)),$D40,0)</x:f>
        <x:v>0</x:v>
      </x:c>
      <x:c r="AD40" s="112" t="n">
        <x:f>IF(AND($G40="Sí",AD$3&gt;=$E40,OR($F40="",AD$3&lt;=$F40)),$D40,0)</x:f>
        <x:v>0</x:v>
      </x:c>
      <x:c r="AE40" s="112" t="n">
        <x:f>IF(AND($G40="Sí",AE$3&gt;=$E40,OR($F40="",AE$3&lt;=$F40)),$D40,0)</x:f>
        <x:v>0</x:v>
      </x:c>
      <x:c r="AF40" s="112" t="n">
        <x:f>IF(AND($G40="Sí",AF$3&gt;=$E40,OR($F40="",AF$3&lt;=$F40)),$D40,0)</x:f>
        <x:v>0</x:v>
      </x:c>
    </x:row>
    <x:row r="41">
      <x:c r="A41" s="107"/>
      <x:c r="B41" s="107"/>
      <x:c r="C41" s="108"/>
      <x:c r="D41" s="108"/>
      <x:c r="E41" s="106"/>
      <x:c r="F41" s="106"/>
      <x:c r="G41" s="107"/>
      <x:c r="H41" s="107"/>
      <x:c r="I41" s="112" t="n">
        <x:f>IF(AND($G41="Sí",I$3&gt;=$E41,OR($F41="",I$3&lt;=$F41)),$D41,0)</x:f>
        <x:v>0</x:v>
      </x:c>
      <x:c r="J41" s="112" t="n">
        <x:f>IF(AND($G41="Sí",J$3&gt;=$E41,OR($F41="",J$3&lt;=$F41)),$D41,0)</x:f>
        <x:v>0</x:v>
      </x:c>
      <x:c r="K41" s="112" t="n">
        <x:f>IF(AND($G41="Sí",K$3&gt;=$E41,OR($F41="",K$3&lt;=$F41)),$D41,0)</x:f>
        <x:v>0</x:v>
      </x:c>
      <x:c r="L41" s="112" t="n">
        <x:f>IF(AND($G41="Sí",L$3&gt;=$E41,OR($F41="",L$3&lt;=$F41)),$D41,0)</x:f>
        <x:v>0</x:v>
      </x:c>
      <x:c r="M41" s="112" t="n">
        <x:f>IF(AND($G41="Sí",M$3&gt;=$E41,OR($F41="",M$3&lt;=$F41)),$D41,0)</x:f>
        <x:v>0</x:v>
      </x:c>
      <x:c r="N41" s="112" t="n">
        <x:f>IF(AND($G41="Sí",N$3&gt;=$E41,OR($F41="",N$3&lt;=$F41)),$D41,0)</x:f>
        <x:v>0</x:v>
      </x:c>
      <x:c r="O41" s="112" t="n">
        <x:f>IF(AND($G41="Sí",O$3&gt;=$E41,OR($F41="",O$3&lt;=$F41)),$D41,0)</x:f>
        <x:v>0</x:v>
      </x:c>
      <x:c r="P41" s="112" t="n">
        <x:f>IF(AND($G41="Sí",P$3&gt;=$E41,OR($F41="",P$3&lt;=$F41)),$D41,0)</x:f>
        <x:v>0</x:v>
      </x:c>
      <x:c r="Q41" s="112" t="n">
        <x:f>IF(AND($G41="Sí",Q$3&gt;=$E41,OR($F41="",Q$3&lt;=$F41)),$D41,0)</x:f>
        <x:v>0</x:v>
      </x:c>
      <x:c r="R41" s="112" t="n">
        <x:f>IF(AND($G41="Sí",R$3&gt;=$E41,OR($F41="",R$3&lt;=$F41)),$D41,0)</x:f>
        <x:v>0</x:v>
      </x:c>
      <x:c r="S41" s="112" t="n">
        <x:f>IF(AND($G41="Sí",S$3&gt;=$E41,OR($F41="",S$3&lt;=$F41)),$D41,0)</x:f>
        <x:v>0</x:v>
      </x:c>
      <x:c r="T41" s="112" t="n">
        <x:f>IF(AND($G41="Sí",T$3&gt;=$E41,OR($F41="",T$3&lt;=$F41)),$D41,0)</x:f>
        <x:v>0</x:v>
      </x:c>
      <x:c r="U41" s="112" t="n">
        <x:f>IF(AND($G41="Sí",U$3&gt;=$E41,OR($F41="",U$3&lt;=$F41)),$D41,0)</x:f>
        <x:v>0</x:v>
      </x:c>
      <x:c r="V41" s="112" t="n">
        <x:f>IF(AND($G41="Sí",V$3&gt;=$E41,OR($F41="",V$3&lt;=$F41)),$D41,0)</x:f>
        <x:v>0</x:v>
      </x:c>
      <x:c r="W41" s="112" t="n">
        <x:f>IF(AND($G41="Sí",W$3&gt;=$E41,OR($F41="",W$3&lt;=$F41)),$D41,0)</x:f>
        <x:v>0</x:v>
      </x:c>
      <x:c r="X41" s="112" t="n">
        <x:f>IF(AND($G41="Sí",X$3&gt;=$E41,OR($F41="",X$3&lt;=$F41)),$D41,0)</x:f>
        <x:v>0</x:v>
      </x:c>
      <x:c r="Y41" s="112" t="n">
        <x:f>IF(AND($G41="Sí",Y$3&gt;=$E41,OR($F41="",Y$3&lt;=$F41)),$D41,0)</x:f>
        <x:v>0</x:v>
      </x:c>
      <x:c r="Z41" s="112" t="n">
        <x:f>IF(AND($G41="Sí",Z$3&gt;=$E41,OR($F41="",Z$3&lt;=$F41)),$D41,0)</x:f>
        <x:v>0</x:v>
      </x:c>
      <x:c r="AA41" s="112" t="n">
        <x:f>IF(AND($G41="Sí",AA$3&gt;=$E41,OR($F41="",AA$3&lt;=$F41)),$D41,0)</x:f>
        <x:v>0</x:v>
      </x:c>
      <x:c r="AB41" s="112" t="n">
        <x:f>IF(AND($G41="Sí",AB$3&gt;=$E41,OR($F41="",AB$3&lt;=$F41)),$D41,0)</x:f>
        <x:v>0</x:v>
      </x:c>
      <x:c r="AC41" s="112" t="n">
        <x:f>IF(AND($G41="Sí",AC$3&gt;=$E41,OR($F41="",AC$3&lt;=$F41)),$D41,0)</x:f>
        <x:v>0</x:v>
      </x:c>
      <x:c r="AD41" s="112" t="n">
        <x:f>IF(AND($G41="Sí",AD$3&gt;=$E41,OR($F41="",AD$3&lt;=$F41)),$D41,0)</x:f>
        <x:v>0</x:v>
      </x:c>
      <x:c r="AE41" s="112" t="n">
        <x:f>IF(AND($G41="Sí",AE$3&gt;=$E41,OR($F41="",AE$3&lt;=$F41)),$D41,0)</x:f>
        <x:v>0</x:v>
      </x:c>
      <x:c r="AF41" s="112" t="n">
        <x:f>IF(AND($G41="Sí",AF$3&gt;=$E41,OR($F41="",AF$3&lt;=$F41)),$D41,0)</x:f>
        <x:v>0</x:v>
      </x:c>
    </x:row>
    <x:row r="42">
      <x:c r="A42" s="107"/>
      <x:c r="B42" s="107"/>
      <x:c r="C42" s="108"/>
      <x:c r="D42" s="108"/>
      <x:c r="E42" s="106"/>
      <x:c r="F42" s="106"/>
      <x:c r="G42" s="107"/>
      <x:c r="H42" s="107"/>
      <x:c r="I42" s="112" t="n">
        <x:f>IF(AND($G42="Sí",I$3&gt;=$E42,OR($F42="",I$3&lt;=$F42)),$D42,0)</x:f>
        <x:v>0</x:v>
      </x:c>
      <x:c r="J42" s="112" t="n">
        <x:f>IF(AND($G42="Sí",J$3&gt;=$E42,OR($F42="",J$3&lt;=$F42)),$D42,0)</x:f>
        <x:v>0</x:v>
      </x:c>
      <x:c r="K42" s="112" t="n">
        <x:f>IF(AND($G42="Sí",K$3&gt;=$E42,OR($F42="",K$3&lt;=$F42)),$D42,0)</x:f>
        <x:v>0</x:v>
      </x:c>
      <x:c r="L42" s="112" t="n">
        <x:f>IF(AND($G42="Sí",L$3&gt;=$E42,OR($F42="",L$3&lt;=$F42)),$D42,0)</x:f>
        <x:v>0</x:v>
      </x:c>
      <x:c r="M42" s="112" t="n">
        <x:f>IF(AND($G42="Sí",M$3&gt;=$E42,OR($F42="",M$3&lt;=$F42)),$D42,0)</x:f>
        <x:v>0</x:v>
      </x:c>
      <x:c r="N42" s="112" t="n">
        <x:f>IF(AND($G42="Sí",N$3&gt;=$E42,OR($F42="",N$3&lt;=$F42)),$D42,0)</x:f>
        <x:v>0</x:v>
      </x:c>
      <x:c r="O42" s="112" t="n">
        <x:f>IF(AND($G42="Sí",O$3&gt;=$E42,OR($F42="",O$3&lt;=$F42)),$D42,0)</x:f>
        <x:v>0</x:v>
      </x:c>
      <x:c r="P42" s="112" t="n">
        <x:f>IF(AND($G42="Sí",P$3&gt;=$E42,OR($F42="",P$3&lt;=$F42)),$D42,0)</x:f>
        <x:v>0</x:v>
      </x:c>
      <x:c r="Q42" s="112" t="n">
        <x:f>IF(AND($G42="Sí",Q$3&gt;=$E42,OR($F42="",Q$3&lt;=$F42)),$D42,0)</x:f>
        <x:v>0</x:v>
      </x:c>
      <x:c r="R42" s="112" t="n">
        <x:f>IF(AND($G42="Sí",R$3&gt;=$E42,OR($F42="",R$3&lt;=$F42)),$D42,0)</x:f>
        <x:v>0</x:v>
      </x:c>
      <x:c r="S42" s="112" t="n">
        <x:f>IF(AND($G42="Sí",S$3&gt;=$E42,OR($F42="",S$3&lt;=$F42)),$D42,0)</x:f>
        <x:v>0</x:v>
      </x:c>
      <x:c r="T42" s="112" t="n">
        <x:f>IF(AND($G42="Sí",T$3&gt;=$E42,OR($F42="",T$3&lt;=$F42)),$D42,0)</x:f>
        <x:v>0</x:v>
      </x:c>
      <x:c r="U42" s="112" t="n">
        <x:f>IF(AND($G42="Sí",U$3&gt;=$E42,OR($F42="",U$3&lt;=$F42)),$D42,0)</x:f>
        <x:v>0</x:v>
      </x:c>
      <x:c r="V42" s="112" t="n">
        <x:f>IF(AND($G42="Sí",V$3&gt;=$E42,OR($F42="",V$3&lt;=$F42)),$D42,0)</x:f>
        <x:v>0</x:v>
      </x:c>
      <x:c r="W42" s="112" t="n">
        <x:f>IF(AND($G42="Sí",W$3&gt;=$E42,OR($F42="",W$3&lt;=$F42)),$D42,0)</x:f>
        <x:v>0</x:v>
      </x:c>
      <x:c r="X42" s="112" t="n">
        <x:f>IF(AND($G42="Sí",X$3&gt;=$E42,OR($F42="",X$3&lt;=$F42)),$D42,0)</x:f>
        <x:v>0</x:v>
      </x:c>
      <x:c r="Y42" s="112" t="n">
        <x:f>IF(AND($G42="Sí",Y$3&gt;=$E42,OR($F42="",Y$3&lt;=$F42)),$D42,0)</x:f>
        <x:v>0</x:v>
      </x:c>
      <x:c r="Z42" s="112" t="n">
        <x:f>IF(AND($G42="Sí",Z$3&gt;=$E42,OR($F42="",Z$3&lt;=$F42)),$D42,0)</x:f>
        <x:v>0</x:v>
      </x:c>
      <x:c r="AA42" s="112" t="n">
        <x:f>IF(AND($G42="Sí",AA$3&gt;=$E42,OR($F42="",AA$3&lt;=$F42)),$D42,0)</x:f>
        <x:v>0</x:v>
      </x:c>
      <x:c r="AB42" s="112" t="n">
        <x:f>IF(AND($G42="Sí",AB$3&gt;=$E42,OR($F42="",AB$3&lt;=$F42)),$D42,0)</x:f>
        <x:v>0</x:v>
      </x:c>
      <x:c r="AC42" s="112" t="n">
        <x:f>IF(AND($G42="Sí",AC$3&gt;=$E42,OR($F42="",AC$3&lt;=$F42)),$D42,0)</x:f>
        <x:v>0</x:v>
      </x:c>
      <x:c r="AD42" s="112" t="n">
        <x:f>IF(AND($G42="Sí",AD$3&gt;=$E42,OR($F42="",AD$3&lt;=$F42)),$D42,0)</x:f>
        <x:v>0</x:v>
      </x:c>
      <x:c r="AE42" s="112" t="n">
        <x:f>IF(AND($G42="Sí",AE$3&gt;=$E42,OR($F42="",AE$3&lt;=$F42)),$D42,0)</x:f>
        <x:v>0</x:v>
      </x:c>
      <x:c r="AF42" s="112" t="n">
        <x:f>IF(AND($G42="Sí",AF$3&gt;=$E42,OR($F42="",AF$3&lt;=$F42)),$D42,0)</x:f>
        <x:v>0</x:v>
      </x:c>
    </x:row>
    <x:row r="43">
      <x:c r="A43" s="107"/>
      <x:c r="B43" s="107"/>
      <x:c r="C43" s="108"/>
      <x:c r="D43" s="108"/>
      <x:c r="E43" s="106"/>
      <x:c r="F43" s="106"/>
      <x:c r="G43" s="107"/>
      <x:c r="H43" s="107"/>
      <x:c r="I43" s="112" t="n">
        <x:f>IF(AND($G43="Sí",I$3&gt;=$E43,OR($F43="",I$3&lt;=$F43)),$D43,0)</x:f>
        <x:v>0</x:v>
      </x:c>
      <x:c r="J43" s="112" t="n">
        <x:f>IF(AND($G43="Sí",J$3&gt;=$E43,OR($F43="",J$3&lt;=$F43)),$D43,0)</x:f>
        <x:v>0</x:v>
      </x:c>
      <x:c r="K43" s="112" t="n">
        <x:f>IF(AND($G43="Sí",K$3&gt;=$E43,OR($F43="",K$3&lt;=$F43)),$D43,0)</x:f>
        <x:v>0</x:v>
      </x:c>
      <x:c r="L43" s="112" t="n">
        <x:f>IF(AND($G43="Sí",L$3&gt;=$E43,OR($F43="",L$3&lt;=$F43)),$D43,0)</x:f>
        <x:v>0</x:v>
      </x:c>
      <x:c r="M43" s="112" t="n">
        <x:f>IF(AND($G43="Sí",M$3&gt;=$E43,OR($F43="",M$3&lt;=$F43)),$D43,0)</x:f>
        <x:v>0</x:v>
      </x:c>
      <x:c r="N43" s="112" t="n">
        <x:f>IF(AND($G43="Sí",N$3&gt;=$E43,OR($F43="",N$3&lt;=$F43)),$D43,0)</x:f>
        <x:v>0</x:v>
      </x:c>
      <x:c r="O43" s="112" t="n">
        <x:f>IF(AND($G43="Sí",O$3&gt;=$E43,OR($F43="",O$3&lt;=$F43)),$D43,0)</x:f>
        <x:v>0</x:v>
      </x:c>
      <x:c r="P43" s="112" t="n">
        <x:f>IF(AND($G43="Sí",P$3&gt;=$E43,OR($F43="",P$3&lt;=$F43)),$D43,0)</x:f>
        <x:v>0</x:v>
      </x:c>
      <x:c r="Q43" s="112" t="n">
        <x:f>IF(AND($G43="Sí",Q$3&gt;=$E43,OR($F43="",Q$3&lt;=$F43)),$D43,0)</x:f>
        <x:v>0</x:v>
      </x:c>
      <x:c r="R43" s="112" t="n">
        <x:f>IF(AND($G43="Sí",R$3&gt;=$E43,OR($F43="",R$3&lt;=$F43)),$D43,0)</x:f>
        <x:v>0</x:v>
      </x:c>
      <x:c r="S43" s="112" t="n">
        <x:f>IF(AND($G43="Sí",S$3&gt;=$E43,OR($F43="",S$3&lt;=$F43)),$D43,0)</x:f>
        <x:v>0</x:v>
      </x:c>
      <x:c r="T43" s="112" t="n">
        <x:f>IF(AND($G43="Sí",T$3&gt;=$E43,OR($F43="",T$3&lt;=$F43)),$D43,0)</x:f>
        <x:v>0</x:v>
      </x:c>
      <x:c r="U43" s="112" t="n">
        <x:f>IF(AND($G43="Sí",U$3&gt;=$E43,OR($F43="",U$3&lt;=$F43)),$D43,0)</x:f>
        <x:v>0</x:v>
      </x:c>
      <x:c r="V43" s="112" t="n">
        <x:f>IF(AND($G43="Sí",V$3&gt;=$E43,OR($F43="",V$3&lt;=$F43)),$D43,0)</x:f>
        <x:v>0</x:v>
      </x:c>
      <x:c r="W43" s="112" t="n">
        <x:f>IF(AND($G43="Sí",W$3&gt;=$E43,OR($F43="",W$3&lt;=$F43)),$D43,0)</x:f>
        <x:v>0</x:v>
      </x:c>
      <x:c r="X43" s="112" t="n">
        <x:f>IF(AND($G43="Sí",X$3&gt;=$E43,OR($F43="",X$3&lt;=$F43)),$D43,0)</x:f>
        <x:v>0</x:v>
      </x:c>
      <x:c r="Y43" s="112" t="n">
        <x:f>IF(AND($G43="Sí",Y$3&gt;=$E43,OR($F43="",Y$3&lt;=$F43)),$D43,0)</x:f>
        <x:v>0</x:v>
      </x:c>
      <x:c r="Z43" s="112" t="n">
        <x:f>IF(AND($G43="Sí",Z$3&gt;=$E43,OR($F43="",Z$3&lt;=$F43)),$D43,0)</x:f>
        <x:v>0</x:v>
      </x:c>
      <x:c r="AA43" s="112" t="n">
        <x:f>IF(AND($G43="Sí",AA$3&gt;=$E43,OR($F43="",AA$3&lt;=$F43)),$D43,0)</x:f>
        <x:v>0</x:v>
      </x:c>
      <x:c r="AB43" s="112" t="n">
        <x:f>IF(AND($G43="Sí",AB$3&gt;=$E43,OR($F43="",AB$3&lt;=$F43)),$D43,0)</x:f>
        <x:v>0</x:v>
      </x:c>
      <x:c r="AC43" s="112" t="n">
        <x:f>IF(AND($G43="Sí",AC$3&gt;=$E43,OR($F43="",AC$3&lt;=$F43)),$D43,0)</x:f>
        <x:v>0</x:v>
      </x:c>
      <x:c r="AD43" s="112" t="n">
        <x:f>IF(AND($G43="Sí",AD$3&gt;=$E43,OR($F43="",AD$3&lt;=$F43)),$D43,0)</x:f>
        <x:v>0</x:v>
      </x:c>
      <x:c r="AE43" s="112" t="n">
        <x:f>IF(AND($G43="Sí",AE$3&gt;=$E43,OR($F43="",AE$3&lt;=$F43)),$D43,0)</x:f>
        <x:v>0</x:v>
      </x:c>
      <x:c r="AF43" s="112" t="n">
        <x:f>IF(AND($G43="Sí",AF$3&gt;=$E43,OR($F43="",AF$3&lt;=$F43)),$D43,0)</x:f>
        <x:v>0</x:v>
      </x:c>
    </x:row>
    <x:row r="44">
      <x:c r="A44" s="107"/>
      <x:c r="B44" s="107"/>
      <x:c r="C44" s="108"/>
      <x:c r="D44" s="108"/>
      <x:c r="E44" s="106"/>
      <x:c r="F44" s="106"/>
      <x:c r="G44" s="107"/>
      <x:c r="H44" s="107"/>
      <x:c r="I44" s="112" t="n">
        <x:f>IF(AND($G44="Sí",I$3&gt;=$E44,OR($F44="",I$3&lt;=$F44)),$D44,0)</x:f>
        <x:v>0</x:v>
      </x:c>
      <x:c r="J44" s="112" t="n">
        <x:f>IF(AND($G44="Sí",J$3&gt;=$E44,OR($F44="",J$3&lt;=$F44)),$D44,0)</x:f>
        <x:v>0</x:v>
      </x:c>
      <x:c r="K44" s="112" t="n">
        <x:f>IF(AND($G44="Sí",K$3&gt;=$E44,OR($F44="",K$3&lt;=$F44)),$D44,0)</x:f>
        <x:v>0</x:v>
      </x:c>
      <x:c r="L44" s="112" t="n">
        <x:f>IF(AND($G44="Sí",L$3&gt;=$E44,OR($F44="",L$3&lt;=$F44)),$D44,0)</x:f>
        <x:v>0</x:v>
      </x:c>
      <x:c r="M44" s="112" t="n">
        <x:f>IF(AND($G44="Sí",M$3&gt;=$E44,OR($F44="",M$3&lt;=$F44)),$D44,0)</x:f>
        <x:v>0</x:v>
      </x:c>
      <x:c r="N44" s="112" t="n">
        <x:f>IF(AND($G44="Sí",N$3&gt;=$E44,OR($F44="",N$3&lt;=$F44)),$D44,0)</x:f>
        <x:v>0</x:v>
      </x:c>
      <x:c r="O44" s="112" t="n">
        <x:f>IF(AND($G44="Sí",O$3&gt;=$E44,OR($F44="",O$3&lt;=$F44)),$D44,0)</x:f>
        <x:v>0</x:v>
      </x:c>
      <x:c r="P44" s="112" t="n">
        <x:f>IF(AND($G44="Sí",P$3&gt;=$E44,OR($F44="",P$3&lt;=$F44)),$D44,0)</x:f>
        <x:v>0</x:v>
      </x:c>
      <x:c r="Q44" s="112" t="n">
        <x:f>IF(AND($G44="Sí",Q$3&gt;=$E44,OR($F44="",Q$3&lt;=$F44)),$D44,0)</x:f>
        <x:v>0</x:v>
      </x:c>
      <x:c r="R44" s="112" t="n">
        <x:f>IF(AND($G44="Sí",R$3&gt;=$E44,OR($F44="",R$3&lt;=$F44)),$D44,0)</x:f>
        <x:v>0</x:v>
      </x:c>
      <x:c r="S44" s="112" t="n">
        <x:f>IF(AND($G44="Sí",S$3&gt;=$E44,OR($F44="",S$3&lt;=$F44)),$D44,0)</x:f>
        <x:v>0</x:v>
      </x:c>
      <x:c r="T44" s="112" t="n">
        <x:f>IF(AND($G44="Sí",T$3&gt;=$E44,OR($F44="",T$3&lt;=$F44)),$D44,0)</x:f>
        <x:v>0</x:v>
      </x:c>
      <x:c r="U44" s="112" t="n">
        <x:f>IF(AND($G44="Sí",U$3&gt;=$E44,OR($F44="",U$3&lt;=$F44)),$D44,0)</x:f>
        <x:v>0</x:v>
      </x:c>
      <x:c r="V44" s="112" t="n">
        <x:f>IF(AND($G44="Sí",V$3&gt;=$E44,OR($F44="",V$3&lt;=$F44)),$D44,0)</x:f>
        <x:v>0</x:v>
      </x:c>
      <x:c r="W44" s="112" t="n">
        <x:f>IF(AND($G44="Sí",W$3&gt;=$E44,OR($F44="",W$3&lt;=$F44)),$D44,0)</x:f>
        <x:v>0</x:v>
      </x:c>
      <x:c r="X44" s="112" t="n">
        <x:f>IF(AND($G44="Sí",X$3&gt;=$E44,OR($F44="",X$3&lt;=$F44)),$D44,0)</x:f>
        <x:v>0</x:v>
      </x:c>
      <x:c r="Y44" s="112" t="n">
        <x:f>IF(AND($G44="Sí",Y$3&gt;=$E44,OR($F44="",Y$3&lt;=$F44)),$D44,0)</x:f>
        <x:v>0</x:v>
      </x:c>
      <x:c r="Z44" s="112" t="n">
        <x:f>IF(AND($G44="Sí",Z$3&gt;=$E44,OR($F44="",Z$3&lt;=$F44)),$D44,0)</x:f>
        <x:v>0</x:v>
      </x:c>
      <x:c r="AA44" s="112" t="n">
        <x:f>IF(AND($G44="Sí",AA$3&gt;=$E44,OR($F44="",AA$3&lt;=$F44)),$D44,0)</x:f>
        <x:v>0</x:v>
      </x:c>
      <x:c r="AB44" s="112" t="n">
        <x:f>IF(AND($G44="Sí",AB$3&gt;=$E44,OR($F44="",AB$3&lt;=$F44)),$D44,0)</x:f>
        <x:v>0</x:v>
      </x:c>
      <x:c r="AC44" s="112" t="n">
        <x:f>IF(AND($G44="Sí",AC$3&gt;=$E44,OR($F44="",AC$3&lt;=$F44)),$D44,0)</x:f>
        <x:v>0</x:v>
      </x:c>
      <x:c r="AD44" s="112" t="n">
        <x:f>IF(AND($G44="Sí",AD$3&gt;=$E44,OR($F44="",AD$3&lt;=$F44)),$D44,0)</x:f>
        <x:v>0</x:v>
      </x:c>
      <x:c r="AE44" s="112" t="n">
        <x:f>IF(AND($G44="Sí",AE$3&gt;=$E44,OR($F44="",AE$3&lt;=$F44)),$D44,0)</x:f>
        <x:v>0</x:v>
      </x:c>
      <x:c r="AF44" s="112" t="n">
        <x:f>IF(AND($G44="Sí",AF$3&gt;=$E44,OR($F44="",AF$3&lt;=$F44)),$D44,0)</x:f>
        <x:v>0</x:v>
      </x:c>
    </x:row>
  </x:sheetData>
  <x:mergeCells>
    <x:mergeCell ref="A1:AF2"/>
  </x:mergeCells>
  <x:dataValidations count="1">
    <x:dataValidation type="list" sqref="G5:G44">
      <x:formula1>"Sí,No"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20" hidden="0" customWidth="1"/>
    <x:col min="4" max="4" width="24" hidden="0" customWidth="1"/>
    <x:col min="5" max="5" width="20" hidden="0" customWidth="1"/>
    <x:col min="6" max="6" width="28" hidden="0" customWidth="1"/>
    <x:col min="7" max="7" width="20" hidden="0" customWidth="1"/>
    <x:col min="8" max="8" width="14" hidden="0" customWidth="1"/>
    <x:col min="9" max="9" width="14" hidden="0" customWidth="1"/>
    <x:col min="10" max="10" width="13" hidden="0" customWidth="1"/>
    <x:col min="11" max="11" width="14" hidden="0" customWidth="1"/>
    <x:col min="12" max="12" width="12" hidden="0" customWidth="1"/>
    <x:col min="13" max="13" width="34" hidden="0" customWidth="1"/>
  </x:cols>
  <x:sheetData>
    <x:row r="1" ht="28" customHeight="1">
      <x:c r="A1" s="85" t="str">
        <x:v>Movimientos, reembolsos y ajustes del mes</x:v>
      </x:c>
      <x:c r="B1" s="85" t="str">
        <x:v>Movimientos, reembolsos y ajustes del mes</x:v>
      </x:c>
      <x:c r="C1" s="85" t="str">
        <x:v>Movimientos, reembolsos y ajustes del mes</x:v>
      </x:c>
      <x:c r="D1" s="85" t="str">
        <x:v>Movimientos, reembolsos y ajustes del mes</x:v>
      </x:c>
      <x:c r="E1" s="85" t="str">
        <x:v>Movimientos, reembolsos y ajustes del mes</x:v>
      </x:c>
      <x:c r="F1" s="85" t="str">
        <x:v>Movimientos, reembolsos y ajustes del mes</x:v>
      </x:c>
      <x:c r="G1" s="85" t="str">
        <x:v>Movimientos, reembolsos y ajustes del mes</x:v>
      </x:c>
      <x:c r="H1" s="85" t="str">
        <x:v>Movimientos, reembolsos y ajustes del mes</x:v>
      </x:c>
      <x:c r="I1" s="85" t="str">
        <x:v>Movimientos, reembolsos y ajustes del mes</x:v>
      </x:c>
      <x:c r="J1" s="85" t="str">
        <x:v>Movimientos, reembolsos y ajustes del mes</x:v>
      </x:c>
      <x:c r="K1" s="85" t="str">
        <x:v>Movimientos, reembolsos y ajustes del mes</x:v>
      </x:c>
      <x:c r="L1" s="85" t="str">
        <x:v>Movimientos, reembolsos y ajustes del mes</x:v>
      </x:c>
      <x:c r="M1" s="85" t="str">
        <x:v>Movimientos, reembolsos y ajustes del mes</x:v>
      </x:c>
    </x:row>
    <x:row r="2" ht="28" customHeight="1">
      <x:c r="A2" s="85" t="str">
        <x:v>Movimientos, reembolsos y ajustes del mes</x:v>
      </x:c>
      <x:c r="B2" s="85" t="str">
        <x:v>Movimientos, reembolsos y ajustes del mes</x:v>
      </x:c>
      <x:c r="C2" s="85" t="str">
        <x:v>Movimientos, reembolsos y ajustes del mes</x:v>
      </x:c>
      <x:c r="D2" s="85" t="str">
        <x:v>Movimientos, reembolsos y ajustes del mes</x:v>
      </x:c>
      <x:c r="E2" s="85" t="str">
        <x:v>Movimientos, reembolsos y ajustes del mes</x:v>
      </x:c>
      <x:c r="F2" s="85" t="str">
        <x:v>Movimientos, reembolsos y ajustes del mes</x:v>
      </x:c>
      <x:c r="G2" s="85" t="str">
        <x:v>Movimientos, reembolsos y ajustes del mes</x:v>
      </x:c>
      <x:c r="H2" s="85" t="str">
        <x:v>Movimientos, reembolsos y ajustes del mes</x:v>
      </x:c>
      <x:c r="I2" s="85" t="str">
        <x:v>Movimientos, reembolsos y ajustes del mes</x:v>
      </x:c>
      <x:c r="J2" s="85" t="str">
        <x:v>Movimientos, reembolsos y ajustes del mes</x:v>
      </x:c>
      <x:c r="K2" s="85" t="str">
        <x:v>Movimientos, reembolsos y ajustes del mes</x:v>
      </x:c>
      <x:c r="L2" s="85" t="str">
        <x:v>Movimientos, reembolsos y ajustes del mes</x:v>
      </x:c>
      <x:c r="M2" s="85" t="str">
        <x:v>Movimientos, reembolsos y ajustes del mes</x:v>
      </x:c>
    </x:row>
    <x:row r="3">
      <x:c r="A3" s="104" t="str">
        <x:v>Fecha</x:v>
      </x:c>
      <x:c r="B3" s="104" t="str">
        <x:v>Mes</x:v>
      </x:c>
      <x:c r="C3" s="104" t="str">
        <x:v>Cuenta / tarjeta</x:v>
      </x:c>
      <x:c r="D3" s="104" t="str">
        <x:v>Comercio / persona</x:v>
      </x:c>
      <x:c r="E3" s="104" t="str">
        <x:v>Categoría</x:v>
      </x:c>
      <x:c r="F3" s="104" t="str">
        <x:v>Descripción</x:v>
      </x:c>
      <x:c r="G3" s="104" t="str">
        <x:v>Tipo</x:v>
      </x:c>
      <x:c r="H3" s="104" t="str">
        <x:v>Monto</x:v>
      </x:c>
      <x:c r="I3" s="104" t="str">
        <x:v>Estado</x:v>
      </x:c>
      <x:c r="J3" s="104" t="str">
        <x:v>Recurrente</x:v>
      </x:c>
      <x:c r="K3" s="104" t="str">
        <x:v>Reembolsable</x:v>
      </x:c>
      <x:c r="L3" s="104" t="str">
        <x:v>Duplicado</x:v>
      </x:c>
      <x:c r="M3" s="104" t="str">
        <x:v>Notas</x:v>
      </x:c>
    </x:row>
    <x:row r="4">
      <x:c r="A4" s="87"/>
      <x:c r="B4" s="87"/>
      <x:c r="C4" s="87"/>
      <x:c r="D4" s="87"/>
      <x:c r="E4" s="87"/>
      <x:c r="F4" s="87"/>
      <x:c r="G4" s="87"/>
      <x:c r="H4" s="87"/>
      <x:c r="I4" s="87"/>
      <x:c r="J4" s="87"/>
      <x:c r="K4" s="87"/>
      <x:c r="L4" s="87"/>
      <x:c r="M4" s="87"/>
    </x:row>
    <x:row r="5">
      <x:c r="A5" s="113"/>
      <x:c r="B5" s="114" t="str">
        <x:f>IF(A5="","",DATE(YEAR(A5),MONTH(A5),1))</x:f>
      </x:c>
      <x:c r="C5" s="107"/>
      <x:c r="D5" s="107"/>
      <x:c r="E5" s="107"/>
      <x:c r="F5" s="107"/>
      <x:c r="G5" s="107"/>
      <x:c r="H5" s="108"/>
      <x:c r="I5" s="107"/>
      <x:c r="J5" s="107"/>
      <x:c r="K5" s="107"/>
      <x:c r="L5" s="107"/>
      <x:c r="M5" s="107"/>
    </x:row>
    <x:row r="6">
      <x:c r="A6" s="113"/>
      <x:c r="B6" s="114" t="str">
        <x:f>IF(A6="","",DATE(YEAR(A6),MONTH(A6),1))</x:f>
      </x:c>
      <x:c r="C6" s="107"/>
      <x:c r="D6" s="107"/>
      <x:c r="E6" s="107"/>
      <x:c r="F6" s="107"/>
      <x:c r="G6" s="107"/>
      <x:c r="H6" s="108"/>
      <x:c r="I6" s="107"/>
      <x:c r="J6" s="107"/>
      <x:c r="K6" s="107"/>
      <x:c r="L6" s="107"/>
      <x:c r="M6" s="107"/>
    </x:row>
    <x:row r="7">
      <x:c r="A7" s="113"/>
      <x:c r="B7" s="114" t="str">
        <x:f>IF(A7="","",DATE(YEAR(A7),MONTH(A7),1))</x:f>
      </x:c>
      <x:c r="C7" s="107"/>
      <x:c r="D7" s="107"/>
      <x:c r="E7" s="107"/>
      <x:c r="F7" s="107"/>
      <x:c r="G7" s="107"/>
      <x:c r="H7" s="108"/>
      <x:c r="I7" s="107"/>
      <x:c r="J7" s="107"/>
      <x:c r="K7" s="107"/>
      <x:c r="L7" s="107"/>
      <x:c r="M7" s="107"/>
    </x:row>
    <x:row r="8">
      <x:c r="A8" s="113"/>
      <x:c r="B8" s="114" t="str">
        <x:f>IF(A8="","",DATE(YEAR(A8),MONTH(A8),1))</x:f>
      </x:c>
      <x:c r="C8" s="107"/>
      <x:c r="D8" s="107"/>
      <x:c r="E8" s="107"/>
      <x:c r="F8" s="107"/>
      <x:c r="G8" s="107"/>
      <x:c r="H8" s="108"/>
      <x:c r="I8" s="107"/>
      <x:c r="J8" s="107"/>
      <x:c r="K8" s="107"/>
      <x:c r="L8" s="107"/>
      <x:c r="M8" s="107"/>
    </x:row>
    <x:row r="9">
      <x:c r="A9" s="113"/>
      <x:c r="B9" s="114" t="str">
        <x:f>IF(A9="","",DATE(YEAR(A9),MONTH(A9),1))</x:f>
      </x:c>
      <x:c r="C9" s="107"/>
      <x:c r="D9" s="107"/>
      <x:c r="E9" s="107"/>
      <x:c r="F9" s="107"/>
      <x:c r="G9" s="107"/>
      <x:c r="H9" s="108"/>
      <x:c r="I9" s="107"/>
      <x:c r="J9" s="107"/>
      <x:c r="K9" s="107"/>
      <x:c r="L9" s="107"/>
      <x:c r="M9" s="107"/>
    </x:row>
    <x:row r="10">
      <x:c r="A10" s="113"/>
      <x:c r="B10" s="114" t="str">
        <x:f>IF(A10="","",DATE(YEAR(A10),MONTH(A10),1))</x:f>
      </x:c>
      <x:c r="C10" s="107"/>
      <x:c r="D10" s="107"/>
      <x:c r="E10" s="107"/>
      <x:c r="F10" s="107"/>
      <x:c r="G10" s="107"/>
      <x:c r="H10" s="108"/>
      <x:c r="I10" s="107"/>
      <x:c r="J10" s="107"/>
      <x:c r="K10" s="107"/>
      <x:c r="L10" s="107"/>
      <x:c r="M10" s="107"/>
    </x:row>
    <x:row r="11">
      <x:c r="A11" s="113"/>
      <x:c r="B11" s="114" t="str">
        <x:f>IF(A11="","",DATE(YEAR(A11),MONTH(A11),1))</x:f>
      </x:c>
      <x:c r="C11" s="107"/>
      <x:c r="D11" s="107"/>
      <x:c r="E11" s="107"/>
      <x:c r="F11" s="107"/>
      <x:c r="G11" s="107"/>
      <x:c r="H11" s="108"/>
      <x:c r="I11" s="107"/>
      <x:c r="J11" s="107"/>
      <x:c r="K11" s="107"/>
      <x:c r="L11" s="107"/>
      <x:c r="M11" s="107"/>
    </x:row>
    <x:row r="12">
      <x:c r="A12" s="113"/>
      <x:c r="B12" s="114" t="str">
        <x:f>IF(A12="","",DATE(YEAR(A12),MONTH(A12),1))</x:f>
      </x:c>
      <x:c r="C12" s="107"/>
      <x:c r="D12" s="107"/>
      <x:c r="E12" s="107"/>
      <x:c r="F12" s="107"/>
      <x:c r="G12" s="107"/>
      <x:c r="H12" s="108"/>
      <x:c r="I12" s="107"/>
      <x:c r="J12" s="107"/>
      <x:c r="K12" s="107"/>
      <x:c r="L12" s="107"/>
      <x:c r="M12" s="107"/>
    </x:row>
    <x:row r="13">
      <x:c r="A13" s="113"/>
      <x:c r="B13" s="114" t="str">
        <x:f>IF(A13="","",DATE(YEAR(A13),MONTH(A13),1))</x:f>
      </x:c>
      <x:c r="C13" s="107"/>
      <x:c r="D13" s="107"/>
      <x:c r="E13" s="107"/>
      <x:c r="F13" s="107"/>
      <x:c r="G13" s="107"/>
      <x:c r="H13" s="108"/>
      <x:c r="I13" s="107"/>
      <x:c r="J13" s="107"/>
      <x:c r="K13" s="107"/>
      <x:c r="L13" s="107"/>
      <x:c r="M13" s="107"/>
    </x:row>
    <x:row r="14">
      <x:c r="A14" s="113"/>
      <x:c r="B14" s="114" t="str">
        <x:f>IF(A14="","",DATE(YEAR(A14),MONTH(A14),1))</x:f>
      </x:c>
      <x:c r="C14" s="107"/>
      <x:c r="D14" s="107"/>
      <x:c r="E14" s="107"/>
      <x:c r="F14" s="107"/>
      <x:c r="G14" s="107"/>
      <x:c r="H14" s="108"/>
      <x:c r="I14" s="107"/>
      <x:c r="J14" s="107"/>
      <x:c r="K14" s="107"/>
      <x:c r="L14" s="107"/>
      <x:c r="M14" s="107"/>
    </x:row>
    <x:row r="15">
      <x:c r="A15" s="113"/>
      <x:c r="B15" s="114" t="str">
        <x:f>IF(A15="","",DATE(YEAR(A15),MONTH(A15),1))</x:f>
      </x:c>
      <x:c r="C15" s="107"/>
      <x:c r="D15" s="107"/>
      <x:c r="E15" s="107"/>
      <x:c r="F15" s="107"/>
      <x:c r="G15" s="107"/>
      <x:c r="H15" s="108"/>
      <x:c r="I15" s="107"/>
      <x:c r="J15" s="107"/>
      <x:c r="K15" s="107"/>
      <x:c r="L15" s="107"/>
      <x:c r="M15" s="107"/>
    </x:row>
    <x:row r="16">
      <x:c r="A16" s="113"/>
      <x:c r="B16" s="114" t="str">
        <x:f>IF(A16="","",DATE(YEAR(A16),MONTH(A16),1))</x:f>
      </x:c>
      <x:c r="C16" s="107"/>
      <x:c r="D16" s="107"/>
      <x:c r="E16" s="107"/>
      <x:c r="F16" s="107"/>
      <x:c r="G16" s="107"/>
      <x:c r="H16" s="108"/>
      <x:c r="I16" s="107"/>
      <x:c r="J16" s="107"/>
      <x:c r="K16" s="107"/>
      <x:c r="L16" s="107"/>
      <x:c r="M16" s="107"/>
    </x:row>
    <x:row r="17">
      <x:c r="A17" s="113"/>
      <x:c r="B17" s="114" t="str">
        <x:f>IF(A17="","",DATE(YEAR(A17),MONTH(A17),1))</x:f>
      </x:c>
      <x:c r="C17" s="107"/>
      <x:c r="D17" s="107"/>
      <x:c r="E17" s="107"/>
      <x:c r="F17" s="107"/>
      <x:c r="G17" s="107"/>
      <x:c r="H17" s="108"/>
      <x:c r="I17" s="107"/>
      <x:c r="J17" s="107"/>
      <x:c r="K17" s="107"/>
      <x:c r="L17" s="107"/>
      <x:c r="M17" s="107"/>
    </x:row>
    <x:row r="18">
      <x:c r="A18" s="113"/>
      <x:c r="B18" s="114" t="str">
        <x:f>IF(A18="","",DATE(YEAR(A18),MONTH(A18),1))</x:f>
      </x:c>
      <x:c r="C18" s="107"/>
      <x:c r="D18" s="107"/>
      <x:c r="E18" s="107"/>
      <x:c r="F18" s="107"/>
      <x:c r="G18" s="107"/>
      <x:c r="H18" s="108"/>
      <x:c r="I18" s="107"/>
      <x:c r="J18" s="107"/>
      <x:c r="K18" s="107"/>
      <x:c r="L18" s="107"/>
      <x:c r="M18" s="107"/>
    </x:row>
    <x:row r="19">
      <x:c r="A19" s="113"/>
      <x:c r="B19" s="114" t="str">
        <x:f>IF(A19="","",DATE(YEAR(A19),MONTH(A19),1))</x:f>
      </x:c>
      <x:c r="C19" s="107"/>
      <x:c r="D19" s="107"/>
      <x:c r="E19" s="107"/>
      <x:c r="F19" s="107"/>
      <x:c r="G19" s="107"/>
      <x:c r="H19" s="108"/>
      <x:c r="I19" s="107"/>
      <x:c r="J19" s="107"/>
      <x:c r="K19" s="107"/>
      <x:c r="L19" s="107"/>
      <x:c r="M19" s="107"/>
    </x:row>
    <x:row r="20">
      <x:c r="A20" s="113"/>
      <x:c r="B20" s="114" t="str">
        <x:f>IF(A20="","",DATE(YEAR(A20),MONTH(A20),1))</x:f>
      </x:c>
      <x:c r="C20" s="107"/>
      <x:c r="D20" s="107"/>
      <x:c r="E20" s="107"/>
      <x:c r="F20" s="107"/>
      <x:c r="G20" s="107"/>
      <x:c r="H20" s="108"/>
      <x:c r="I20" s="107"/>
      <x:c r="J20" s="107"/>
      <x:c r="K20" s="107"/>
      <x:c r="L20" s="107"/>
      <x:c r="M20" s="107"/>
    </x:row>
    <x:row r="21">
      <x:c r="A21" s="113"/>
      <x:c r="B21" s="114" t="str">
        <x:f>IF(A21="","",DATE(YEAR(A21),MONTH(A21),1))</x:f>
      </x:c>
      <x:c r="C21" s="107"/>
      <x:c r="D21" s="107"/>
      <x:c r="E21" s="107"/>
      <x:c r="F21" s="107"/>
      <x:c r="G21" s="107"/>
      <x:c r="H21" s="108"/>
      <x:c r="I21" s="107"/>
      <x:c r="J21" s="107"/>
      <x:c r="K21" s="107"/>
      <x:c r="L21" s="107"/>
      <x:c r="M21" s="107"/>
    </x:row>
    <x:row r="22">
      <x:c r="A22" s="113"/>
      <x:c r="B22" s="114" t="str">
        <x:f>IF(A22="","",DATE(YEAR(A22),MONTH(A22),1))</x:f>
      </x:c>
      <x:c r="C22" s="107"/>
      <x:c r="D22" s="107"/>
      <x:c r="E22" s="107"/>
      <x:c r="F22" s="107"/>
      <x:c r="G22" s="107"/>
      <x:c r="H22" s="108"/>
      <x:c r="I22" s="107"/>
      <x:c r="J22" s="107"/>
      <x:c r="K22" s="107"/>
      <x:c r="L22" s="107"/>
      <x:c r="M22" s="107"/>
    </x:row>
    <x:row r="23">
      <x:c r="A23" s="113"/>
      <x:c r="B23" s="114" t="str">
        <x:f>IF(A23="","",DATE(YEAR(A23),MONTH(A23),1))</x:f>
      </x:c>
      <x:c r="C23" s="107"/>
      <x:c r="D23" s="107"/>
      <x:c r="E23" s="107"/>
      <x:c r="F23" s="107"/>
      <x:c r="G23" s="107"/>
      <x:c r="H23" s="108"/>
      <x:c r="I23" s="107"/>
      <x:c r="J23" s="107"/>
      <x:c r="K23" s="107"/>
      <x:c r="L23" s="107"/>
      <x:c r="M23" s="107"/>
    </x:row>
    <x:row r="24">
      <x:c r="A24" s="113"/>
      <x:c r="B24" s="114" t="str">
        <x:f>IF(A24="","",DATE(YEAR(A24),MONTH(A24),1))</x:f>
      </x:c>
      <x:c r="C24" s="107"/>
      <x:c r="D24" s="107"/>
      <x:c r="E24" s="107"/>
      <x:c r="F24" s="107"/>
      <x:c r="G24" s="107"/>
      <x:c r="H24" s="108"/>
      <x:c r="I24" s="107"/>
      <x:c r="J24" s="107"/>
      <x:c r="K24" s="107"/>
      <x:c r="L24" s="107"/>
      <x:c r="M24" s="107"/>
    </x:row>
    <x:row r="25">
      <x:c r="A25" s="113"/>
      <x:c r="B25" s="114" t="str">
        <x:f>IF(A25="","",DATE(YEAR(A25),MONTH(A25),1))</x:f>
      </x:c>
      <x:c r="C25" s="107"/>
      <x:c r="D25" s="107"/>
      <x:c r="E25" s="107"/>
      <x:c r="F25" s="107"/>
      <x:c r="G25" s="107"/>
      <x:c r="H25" s="108"/>
      <x:c r="I25" s="107"/>
      <x:c r="J25" s="107"/>
      <x:c r="K25" s="107"/>
      <x:c r="L25" s="107"/>
      <x:c r="M25" s="107"/>
    </x:row>
    <x:row r="26">
      <x:c r="A26" s="113"/>
      <x:c r="B26" s="114" t="str">
        <x:f>IF(A26="","",DATE(YEAR(A26),MONTH(A26),1))</x:f>
      </x:c>
      <x:c r="C26" s="107"/>
      <x:c r="D26" s="107"/>
      <x:c r="E26" s="107"/>
      <x:c r="F26" s="107"/>
      <x:c r="G26" s="107"/>
      <x:c r="H26" s="108"/>
      <x:c r="I26" s="107"/>
      <x:c r="J26" s="107"/>
      <x:c r="K26" s="107"/>
      <x:c r="L26" s="107"/>
      <x:c r="M26" s="107"/>
    </x:row>
    <x:row r="27">
      <x:c r="A27" s="113"/>
      <x:c r="B27" s="114" t="str">
        <x:f>IF(A27="","",DATE(YEAR(A27),MONTH(A27),1))</x:f>
      </x:c>
      <x:c r="C27" s="107"/>
      <x:c r="D27" s="107"/>
      <x:c r="E27" s="107"/>
      <x:c r="F27" s="107"/>
      <x:c r="G27" s="107"/>
      <x:c r="H27" s="108"/>
      <x:c r="I27" s="107"/>
      <x:c r="J27" s="107"/>
      <x:c r="K27" s="107"/>
      <x:c r="L27" s="107"/>
      <x:c r="M27" s="107"/>
    </x:row>
    <x:row r="28">
      <x:c r="A28" s="113"/>
      <x:c r="B28" s="114" t="str">
        <x:f>IF(A28="","",DATE(YEAR(A28),MONTH(A28),1))</x:f>
      </x:c>
      <x:c r="C28" s="107"/>
      <x:c r="D28" s="107"/>
      <x:c r="E28" s="107"/>
      <x:c r="F28" s="107"/>
      <x:c r="G28" s="107"/>
      <x:c r="H28" s="108"/>
      <x:c r="I28" s="107"/>
      <x:c r="J28" s="107"/>
      <x:c r="K28" s="107"/>
      <x:c r="L28" s="107"/>
      <x:c r="M28" s="107"/>
    </x:row>
    <x:row r="29">
      <x:c r="A29" s="113"/>
      <x:c r="B29" s="114" t="str">
        <x:f>IF(A29="","",DATE(YEAR(A29),MONTH(A29),1))</x:f>
      </x:c>
      <x:c r="C29" s="107"/>
      <x:c r="D29" s="107"/>
      <x:c r="E29" s="107"/>
      <x:c r="F29" s="107"/>
      <x:c r="G29" s="107"/>
      <x:c r="H29" s="108"/>
      <x:c r="I29" s="107"/>
      <x:c r="J29" s="107"/>
      <x:c r="K29" s="107"/>
      <x:c r="L29" s="107"/>
      <x:c r="M29" s="107"/>
    </x:row>
    <x:row r="30">
      <x:c r="A30" s="113"/>
      <x:c r="B30" s="114" t="str">
        <x:f>IF(A30="","",DATE(YEAR(A30),MONTH(A30),1))</x:f>
      </x:c>
      <x:c r="C30" s="107"/>
      <x:c r="D30" s="107"/>
      <x:c r="E30" s="107"/>
      <x:c r="F30" s="107"/>
      <x:c r="G30" s="107"/>
      <x:c r="H30" s="108"/>
      <x:c r="I30" s="107"/>
      <x:c r="J30" s="107"/>
      <x:c r="K30" s="107"/>
      <x:c r="L30" s="107"/>
      <x:c r="M30" s="107"/>
    </x:row>
    <x:row r="31">
      <x:c r="A31" s="113"/>
      <x:c r="B31" s="114" t="str">
        <x:f>IF(A31="","",DATE(YEAR(A31),MONTH(A31),1))</x:f>
      </x:c>
      <x:c r="C31" s="107"/>
      <x:c r="D31" s="107"/>
      <x:c r="E31" s="107"/>
      <x:c r="F31" s="107"/>
      <x:c r="G31" s="107"/>
      <x:c r="H31" s="108"/>
      <x:c r="I31" s="107"/>
      <x:c r="J31" s="107"/>
      <x:c r="K31" s="107"/>
      <x:c r="L31" s="107"/>
      <x:c r="M31" s="107"/>
    </x:row>
    <x:row r="32">
      <x:c r="A32" s="113"/>
      <x:c r="B32" s="114" t="str">
        <x:f>IF(A32="","",DATE(YEAR(A32),MONTH(A32),1))</x:f>
      </x:c>
      <x:c r="C32" s="107"/>
      <x:c r="D32" s="107"/>
      <x:c r="E32" s="107"/>
      <x:c r="F32" s="107"/>
      <x:c r="G32" s="107"/>
      <x:c r="H32" s="108"/>
      <x:c r="I32" s="107"/>
      <x:c r="J32" s="107"/>
      <x:c r="K32" s="107"/>
      <x:c r="L32" s="107"/>
      <x:c r="M32" s="107"/>
    </x:row>
    <x:row r="33">
      <x:c r="A33" s="113"/>
      <x:c r="B33" s="114" t="str">
        <x:f>IF(A33="","",DATE(YEAR(A33),MONTH(A33),1))</x:f>
      </x:c>
      <x:c r="C33" s="107"/>
      <x:c r="D33" s="107"/>
      <x:c r="E33" s="107"/>
      <x:c r="F33" s="107"/>
      <x:c r="G33" s="107"/>
      <x:c r="H33" s="108"/>
      <x:c r="I33" s="107"/>
      <x:c r="J33" s="107"/>
      <x:c r="K33" s="107"/>
      <x:c r="L33" s="107"/>
      <x:c r="M33" s="107"/>
    </x:row>
    <x:row r="34">
      <x:c r="A34" s="113"/>
      <x:c r="B34" s="114" t="str">
        <x:f>IF(A34="","",DATE(YEAR(A34),MONTH(A34),1))</x:f>
      </x:c>
      <x:c r="C34" s="107"/>
      <x:c r="D34" s="107"/>
      <x:c r="E34" s="107"/>
      <x:c r="F34" s="107"/>
      <x:c r="G34" s="107"/>
      <x:c r="H34" s="108"/>
      <x:c r="I34" s="107"/>
      <x:c r="J34" s="107"/>
      <x:c r="K34" s="107"/>
      <x:c r="L34" s="107"/>
      <x:c r="M34" s="107"/>
    </x:row>
    <x:row r="35">
      <x:c r="A35" s="113"/>
      <x:c r="B35" s="114" t="str">
        <x:f>IF(A35="","",DATE(YEAR(A35),MONTH(A35),1))</x:f>
      </x:c>
      <x:c r="C35" s="107"/>
      <x:c r="D35" s="107"/>
      <x:c r="E35" s="107"/>
      <x:c r="F35" s="107"/>
      <x:c r="G35" s="107"/>
      <x:c r="H35" s="108"/>
      <x:c r="I35" s="107"/>
      <x:c r="J35" s="107"/>
      <x:c r="K35" s="107"/>
      <x:c r="L35" s="107"/>
      <x:c r="M35" s="107"/>
    </x:row>
    <x:row r="36">
      <x:c r="A36" s="113"/>
      <x:c r="B36" s="114" t="str">
        <x:f>IF(A36="","",DATE(YEAR(A36),MONTH(A36),1))</x:f>
      </x:c>
      <x:c r="C36" s="107"/>
      <x:c r="D36" s="107"/>
      <x:c r="E36" s="107"/>
      <x:c r="F36" s="107"/>
      <x:c r="G36" s="107"/>
      <x:c r="H36" s="108"/>
      <x:c r="I36" s="107"/>
      <x:c r="J36" s="107"/>
      <x:c r="K36" s="107"/>
      <x:c r="L36" s="107"/>
      <x:c r="M36" s="107"/>
    </x:row>
    <x:row r="37">
      <x:c r="A37" s="113"/>
      <x:c r="B37" s="114" t="str">
        <x:f>IF(A37="","",DATE(YEAR(A37),MONTH(A37),1))</x:f>
      </x:c>
      <x:c r="C37" s="107"/>
      <x:c r="D37" s="107"/>
      <x:c r="E37" s="107"/>
      <x:c r="F37" s="107"/>
      <x:c r="G37" s="107"/>
      <x:c r="H37" s="108"/>
      <x:c r="I37" s="107"/>
      <x:c r="J37" s="107"/>
      <x:c r="K37" s="107"/>
      <x:c r="L37" s="107"/>
      <x:c r="M37" s="107"/>
    </x:row>
    <x:row r="38">
      <x:c r="A38" s="113"/>
      <x:c r="B38" s="114" t="str">
        <x:f>IF(A38="","",DATE(YEAR(A38),MONTH(A38),1))</x:f>
      </x:c>
      <x:c r="C38" s="107"/>
      <x:c r="D38" s="107"/>
      <x:c r="E38" s="107"/>
      <x:c r="F38" s="107"/>
      <x:c r="G38" s="107"/>
      <x:c r="H38" s="108"/>
      <x:c r="I38" s="107"/>
      <x:c r="J38" s="107"/>
      <x:c r="K38" s="107"/>
      <x:c r="L38" s="107"/>
      <x:c r="M38" s="107"/>
    </x:row>
    <x:row r="39">
      <x:c r="A39" s="113"/>
      <x:c r="B39" s="114" t="str">
        <x:f>IF(A39="","",DATE(YEAR(A39),MONTH(A39),1))</x:f>
      </x:c>
      <x:c r="C39" s="107"/>
      <x:c r="D39" s="107"/>
      <x:c r="E39" s="107"/>
      <x:c r="F39" s="107"/>
      <x:c r="G39" s="107"/>
      <x:c r="H39" s="108"/>
      <x:c r="I39" s="107"/>
      <x:c r="J39" s="107"/>
      <x:c r="K39" s="107"/>
      <x:c r="L39" s="107"/>
      <x:c r="M39" s="107"/>
    </x:row>
    <x:row r="40">
      <x:c r="A40" s="113"/>
      <x:c r="B40" s="114" t="str">
        <x:f>IF(A40="","",DATE(YEAR(A40),MONTH(A40),1))</x:f>
      </x:c>
      <x:c r="C40" s="107"/>
      <x:c r="D40" s="107"/>
      <x:c r="E40" s="107"/>
      <x:c r="F40" s="107"/>
      <x:c r="G40" s="107"/>
      <x:c r="H40" s="108"/>
      <x:c r="I40" s="107"/>
      <x:c r="J40" s="107"/>
      <x:c r="K40" s="107"/>
      <x:c r="L40" s="107"/>
      <x:c r="M40" s="107"/>
    </x:row>
    <x:row r="41">
      <x:c r="A41" s="113"/>
      <x:c r="B41" s="114" t="str">
        <x:f>IF(A41="","",DATE(YEAR(A41),MONTH(A41),1))</x:f>
      </x:c>
      <x:c r="C41" s="107"/>
      <x:c r="D41" s="107"/>
      <x:c r="E41" s="107"/>
      <x:c r="F41" s="107"/>
      <x:c r="G41" s="107"/>
      <x:c r="H41" s="108"/>
      <x:c r="I41" s="107"/>
      <x:c r="J41" s="107"/>
      <x:c r="K41" s="107"/>
      <x:c r="L41" s="107"/>
      <x:c r="M41" s="107"/>
    </x:row>
    <x:row r="42">
      <x:c r="A42" s="113"/>
      <x:c r="B42" s="114" t="str">
        <x:f>IF(A42="","",DATE(YEAR(A42),MONTH(A42),1))</x:f>
      </x:c>
      <x:c r="C42" s="107"/>
      <x:c r="D42" s="107"/>
      <x:c r="E42" s="107"/>
      <x:c r="F42" s="107"/>
      <x:c r="G42" s="107"/>
      <x:c r="H42" s="108"/>
      <x:c r="I42" s="107"/>
      <x:c r="J42" s="107"/>
      <x:c r="K42" s="107"/>
      <x:c r="L42" s="107"/>
      <x:c r="M42" s="107"/>
    </x:row>
    <x:row r="43">
      <x:c r="A43" s="113"/>
      <x:c r="B43" s="114" t="str">
        <x:f>IF(A43="","",DATE(YEAR(A43),MONTH(A43),1))</x:f>
      </x:c>
      <x:c r="C43" s="107"/>
      <x:c r="D43" s="107"/>
      <x:c r="E43" s="107"/>
      <x:c r="F43" s="107"/>
      <x:c r="G43" s="107"/>
      <x:c r="H43" s="108"/>
      <x:c r="I43" s="107"/>
      <x:c r="J43" s="107"/>
      <x:c r="K43" s="107"/>
      <x:c r="L43" s="107"/>
      <x:c r="M43" s="107"/>
    </x:row>
    <x:row r="44">
      <x:c r="A44" s="113"/>
      <x:c r="B44" s="114" t="str">
        <x:f>IF(A44="","",DATE(YEAR(A44),MONTH(A44),1))</x:f>
      </x:c>
      <x:c r="C44" s="107"/>
      <x:c r="D44" s="107"/>
      <x:c r="E44" s="107"/>
      <x:c r="F44" s="107"/>
      <x:c r="G44" s="107"/>
      <x:c r="H44" s="108"/>
      <x:c r="I44" s="107"/>
      <x:c r="J44" s="107"/>
      <x:c r="K44" s="107"/>
      <x:c r="L44" s="107"/>
      <x:c r="M44" s="107"/>
    </x:row>
    <x:row r="45">
      <x:c r="A45" s="113"/>
      <x:c r="B45" s="114" t="str">
        <x:f>IF(A45="","",DATE(YEAR(A45),MONTH(A45),1))</x:f>
      </x:c>
      <x:c r="C45" s="107"/>
      <x:c r="D45" s="107"/>
      <x:c r="E45" s="107"/>
      <x:c r="F45" s="107"/>
      <x:c r="G45" s="107"/>
      <x:c r="H45" s="108"/>
      <x:c r="I45" s="107"/>
      <x:c r="J45" s="107"/>
      <x:c r="K45" s="107"/>
      <x:c r="L45" s="107"/>
      <x:c r="M45" s="107"/>
    </x:row>
    <x:row r="46">
      <x:c r="A46" s="113"/>
      <x:c r="B46" s="114" t="str">
        <x:f>IF(A46="","",DATE(YEAR(A46),MONTH(A46),1))</x:f>
      </x:c>
      <x:c r="C46" s="107"/>
      <x:c r="D46" s="107"/>
      <x:c r="E46" s="107"/>
      <x:c r="F46" s="107"/>
      <x:c r="G46" s="107"/>
      <x:c r="H46" s="108"/>
      <x:c r="I46" s="107"/>
      <x:c r="J46" s="107"/>
      <x:c r="K46" s="107"/>
      <x:c r="L46" s="107"/>
      <x:c r="M46" s="107"/>
    </x:row>
    <x:row r="47">
      <x:c r="A47" s="113"/>
      <x:c r="B47" s="114" t="str">
        <x:f>IF(A47="","",DATE(YEAR(A47),MONTH(A47),1))</x:f>
      </x:c>
      <x:c r="C47" s="107"/>
      <x:c r="D47" s="107"/>
      <x:c r="E47" s="107"/>
      <x:c r="F47" s="107"/>
      <x:c r="G47" s="107"/>
      <x:c r="H47" s="108"/>
      <x:c r="I47" s="107"/>
      <x:c r="J47" s="107"/>
      <x:c r="K47" s="107"/>
      <x:c r="L47" s="107"/>
      <x:c r="M47" s="107"/>
    </x:row>
    <x:row r="48">
      <x:c r="A48" s="113"/>
      <x:c r="B48" s="114" t="str">
        <x:f>IF(A48="","",DATE(YEAR(A48),MONTH(A48),1))</x:f>
      </x:c>
      <x:c r="C48" s="107"/>
      <x:c r="D48" s="107"/>
      <x:c r="E48" s="107"/>
      <x:c r="F48" s="107"/>
      <x:c r="G48" s="107"/>
      <x:c r="H48" s="108"/>
      <x:c r="I48" s="107"/>
      <x:c r="J48" s="107"/>
      <x:c r="K48" s="107"/>
      <x:c r="L48" s="107"/>
      <x:c r="M48" s="107"/>
    </x:row>
    <x:row r="49">
      <x:c r="A49" s="113"/>
      <x:c r="B49" s="114" t="str">
        <x:f>IF(A49="","",DATE(YEAR(A49),MONTH(A49),1))</x:f>
      </x:c>
      <x:c r="C49" s="107"/>
      <x:c r="D49" s="107"/>
      <x:c r="E49" s="107"/>
      <x:c r="F49" s="107"/>
      <x:c r="G49" s="107"/>
      <x:c r="H49" s="108"/>
      <x:c r="I49" s="107"/>
      <x:c r="J49" s="107"/>
      <x:c r="K49" s="107"/>
      <x:c r="L49" s="107"/>
      <x:c r="M49" s="107"/>
    </x:row>
    <x:row r="50">
      <x:c r="A50" s="113"/>
      <x:c r="B50" s="114" t="str">
        <x:f>IF(A50="","",DATE(YEAR(A50),MONTH(A50),1))</x:f>
      </x:c>
      <x:c r="C50" s="107"/>
      <x:c r="D50" s="107"/>
      <x:c r="E50" s="107"/>
      <x:c r="F50" s="107"/>
      <x:c r="G50" s="107"/>
      <x:c r="H50" s="108"/>
      <x:c r="I50" s="107"/>
      <x:c r="J50" s="107"/>
      <x:c r="K50" s="107"/>
      <x:c r="L50" s="107"/>
      <x:c r="M50" s="107"/>
    </x:row>
    <x:row r="51">
      <x:c r="A51" s="113"/>
      <x:c r="B51" s="114" t="str">
        <x:f>IF(A51="","",DATE(YEAR(A51),MONTH(A51),1))</x:f>
      </x:c>
      <x:c r="C51" s="107"/>
      <x:c r="D51" s="107"/>
      <x:c r="E51" s="107"/>
      <x:c r="F51" s="107"/>
      <x:c r="G51" s="107"/>
      <x:c r="H51" s="108"/>
      <x:c r="I51" s="107"/>
      <x:c r="J51" s="107"/>
      <x:c r="K51" s="107"/>
      <x:c r="L51" s="107"/>
      <x:c r="M51" s="107"/>
    </x:row>
    <x:row r="52">
      <x:c r="A52" s="113"/>
      <x:c r="B52" s="114" t="str">
        <x:f>IF(A52="","",DATE(YEAR(A52),MONTH(A52),1))</x:f>
      </x:c>
      <x:c r="C52" s="107"/>
      <x:c r="D52" s="107"/>
      <x:c r="E52" s="107"/>
      <x:c r="F52" s="107"/>
      <x:c r="G52" s="107"/>
      <x:c r="H52" s="108"/>
      <x:c r="I52" s="107"/>
      <x:c r="J52" s="107"/>
      <x:c r="K52" s="107"/>
      <x:c r="L52" s="107"/>
      <x:c r="M52" s="107"/>
    </x:row>
    <x:row r="53">
      <x:c r="A53" s="113"/>
      <x:c r="B53" s="114" t="str">
        <x:f>IF(A53="","",DATE(YEAR(A53),MONTH(A53),1))</x:f>
      </x:c>
      <x:c r="C53" s="107"/>
      <x:c r="D53" s="107"/>
      <x:c r="E53" s="107"/>
      <x:c r="F53" s="107"/>
      <x:c r="G53" s="107"/>
      <x:c r="H53" s="108"/>
      <x:c r="I53" s="107"/>
      <x:c r="J53" s="107"/>
      <x:c r="K53" s="107"/>
      <x:c r="L53" s="107"/>
      <x:c r="M53" s="107"/>
    </x:row>
    <x:row r="54">
      <x:c r="A54" s="113"/>
      <x:c r="B54" s="114" t="str">
        <x:f>IF(A54="","",DATE(YEAR(A54),MONTH(A54),1))</x:f>
      </x:c>
      <x:c r="C54" s="107"/>
      <x:c r="D54" s="107"/>
      <x:c r="E54" s="107"/>
      <x:c r="F54" s="107"/>
      <x:c r="G54" s="107"/>
      <x:c r="H54" s="108"/>
      <x:c r="I54" s="107"/>
      <x:c r="J54" s="107"/>
      <x:c r="K54" s="107"/>
      <x:c r="L54" s="107"/>
      <x:c r="M54" s="107"/>
    </x:row>
    <x:row r="55">
      <x:c r="A55" s="113"/>
      <x:c r="B55" s="114" t="str">
        <x:f>IF(A55="","",DATE(YEAR(A55),MONTH(A55),1))</x:f>
      </x:c>
      <x:c r="C55" s="107"/>
      <x:c r="D55" s="107"/>
      <x:c r="E55" s="107"/>
      <x:c r="F55" s="107"/>
      <x:c r="G55" s="107"/>
      <x:c r="H55" s="108"/>
      <x:c r="I55" s="107"/>
      <x:c r="J55" s="107"/>
      <x:c r="K55" s="107"/>
      <x:c r="L55" s="107"/>
      <x:c r="M55" s="107"/>
    </x:row>
    <x:row r="56">
      <x:c r="A56" s="113"/>
      <x:c r="B56" s="114" t="str">
        <x:f>IF(A56="","",DATE(YEAR(A56),MONTH(A56),1))</x:f>
      </x:c>
      <x:c r="C56" s="107"/>
      <x:c r="D56" s="107"/>
      <x:c r="E56" s="107"/>
      <x:c r="F56" s="107"/>
      <x:c r="G56" s="107"/>
      <x:c r="H56" s="108"/>
      <x:c r="I56" s="107"/>
      <x:c r="J56" s="107"/>
      <x:c r="K56" s="107"/>
      <x:c r="L56" s="107"/>
      <x:c r="M56" s="107"/>
    </x:row>
    <x:row r="57">
      <x:c r="A57" s="113"/>
      <x:c r="B57" s="114" t="str">
        <x:f>IF(A57="","",DATE(YEAR(A57),MONTH(A57),1))</x:f>
      </x:c>
      <x:c r="C57" s="107"/>
      <x:c r="D57" s="107"/>
      <x:c r="E57" s="107"/>
      <x:c r="F57" s="107"/>
      <x:c r="G57" s="107"/>
      <x:c r="H57" s="108"/>
      <x:c r="I57" s="107"/>
      <x:c r="J57" s="107"/>
      <x:c r="K57" s="107"/>
      <x:c r="L57" s="107"/>
      <x:c r="M57" s="107"/>
    </x:row>
    <x:row r="58">
      <x:c r="A58" s="113"/>
      <x:c r="B58" s="114" t="str">
        <x:f>IF(A58="","",DATE(YEAR(A58),MONTH(A58),1))</x:f>
      </x:c>
      <x:c r="C58" s="107"/>
      <x:c r="D58" s="107"/>
      <x:c r="E58" s="107"/>
      <x:c r="F58" s="107"/>
      <x:c r="G58" s="107"/>
      <x:c r="H58" s="108"/>
      <x:c r="I58" s="107"/>
      <x:c r="J58" s="107"/>
      <x:c r="K58" s="107"/>
      <x:c r="L58" s="107"/>
      <x:c r="M58" s="107"/>
    </x:row>
    <x:row r="59">
      <x:c r="A59" s="113"/>
      <x:c r="B59" s="114" t="str">
        <x:f>IF(A59="","",DATE(YEAR(A59),MONTH(A59),1))</x:f>
      </x:c>
      <x:c r="C59" s="107"/>
      <x:c r="D59" s="107"/>
      <x:c r="E59" s="107"/>
      <x:c r="F59" s="107"/>
      <x:c r="G59" s="107"/>
      <x:c r="H59" s="108"/>
      <x:c r="I59" s="107"/>
      <x:c r="J59" s="107"/>
      <x:c r="K59" s="107"/>
      <x:c r="L59" s="107"/>
      <x:c r="M59" s="107"/>
    </x:row>
    <x:row r="60">
      <x:c r="A60" s="113"/>
      <x:c r="B60" s="114" t="str">
        <x:f>IF(A60="","",DATE(YEAR(A60),MONTH(A60),1))</x:f>
      </x:c>
      <x:c r="C60" s="107"/>
      <x:c r="D60" s="107"/>
      <x:c r="E60" s="107"/>
      <x:c r="F60" s="107"/>
      <x:c r="G60" s="107"/>
      <x:c r="H60" s="108"/>
      <x:c r="I60" s="107"/>
      <x:c r="J60" s="107"/>
      <x:c r="K60" s="107"/>
      <x:c r="L60" s="107"/>
      <x:c r="M60" s="107"/>
    </x:row>
    <x:row r="61">
      <x:c r="A61" s="113"/>
      <x:c r="B61" s="114" t="str">
        <x:f>IF(A61="","",DATE(YEAR(A61),MONTH(A61),1))</x:f>
      </x:c>
      <x:c r="C61" s="107"/>
      <x:c r="D61" s="107"/>
      <x:c r="E61" s="107"/>
      <x:c r="F61" s="107"/>
      <x:c r="G61" s="107"/>
      <x:c r="H61" s="108"/>
      <x:c r="I61" s="107"/>
      <x:c r="J61" s="107"/>
      <x:c r="K61" s="107"/>
      <x:c r="L61" s="107"/>
      <x:c r="M61" s="107"/>
    </x:row>
    <x:row r="62">
      <x:c r="A62" s="113"/>
      <x:c r="B62" s="114" t="str">
        <x:f>IF(A62="","",DATE(YEAR(A62),MONTH(A62),1))</x:f>
      </x:c>
      <x:c r="C62" s="107"/>
      <x:c r="D62" s="107"/>
      <x:c r="E62" s="107"/>
      <x:c r="F62" s="107"/>
      <x:c r="G62" s="107"/>
      <x:c r="H62" s="108"/>
      <x:c r="I62" s="107"/>
      <x:c r="J62" s="107"/>
      <x:c r="K62" s="107"/>
      <x:c r="L62" s="107"/>
      <x:c r="M62" s="107"/>
    </x:row>
    <x:row r="63">
      <x:c r="A63" s="113"/>
      <x:c r="B63" s="114" t="str">
        <x:f>IF(A63="","",DATE(YEAR(A63),MONTH(A63),1))</x:f>
      </x:c>
      <x:c r="C63" s="107"/>
      <x:c r="D63" s="107"/>
      <x:c r="E63" s="107"/>
      <x:c r="F63" s="107"/>
      <x:c r="G63" s="107"/>
      <x:c r="H63" s="108"/>
      <x:c r="I63" s="107"/>
      <x:c r="J63" s="107"/>
      <x:c r="K63" s="107"/>
      <x:c r="L63" s="107"/>
      <x:c r="M63" s="107"/>
    </x:row>
    <x:row r="64">
      <x:c r="A64" s="113"/>
      <x:c r="B64" s="114" t="str">
        <x:f>IF(A64="","",DATE(YEAR(A64),MONTH(A64),1))</x:f>
      </x:c>
      <x:c r="C64" s="107"/>
      <x:c r="D64" s="107"/>
      <x:c r="E64" s="107"/>
      <x:c r="F64" s="107"/>
      <x:c r="G64" s="107"/>
      <x:c r="H64" s="108"/>
      <x:c r="I64" s="107"/>
      <x:c r="J64" s="107"/>
      <x:c r="K64" s="107"/>
      <x:c r="L64" s="107"/>
      <x:c r="M64" s="107"/>
    </x:row>
    <x:row r="65">
      <x:c r="A65" s="113"/>
      <x:c r="B65" s="114" t="str">
        <x:f>IF(A65="","",DATE(YEAR(A65),MONTH(A65),1))</x:f>
      </x:c>
      <x:c r="C65" s="107"/>
      <x:c r="D65" s="107"/>
      <x:c r="E65" s="107"/>
      <x:c r="F65" s="107"/>
      <x:c r="G65" s="107"/>
      <x:c r="H65" s="108"/>
      <x:c r="I65" s="107"/>
      <x:c r="J65" s="107"/>
      <x:c r="K65" s="107"/>
      <x:c r="L65" s="107"/>
      <x:c r="M65" s="107"/>
    </x:row>
    <x:row r="66">
      <x:c r="A66" s="113"/>
      <x:c r="B66" s="114" t="str">
        <x:f>IF(A66="","",DATE(YEAR(A66),MONTH(A66),1))</x:f>
      </x:c>
      <x:c r="C66" s="107"/>
      <x:c r="D66" s="107"/>
      <x:c r="E66" s="107"/>
      <x:c r="F66" s="107"/>
      <x:c r="G66" s="107"/>
      <x:c r="H66" s="108"/>
      <x:c r="I66" s="107"/>
      <x:c r="J66" s="107"/>
      <x:c r="K66" s="107"/>
      <x:c r="L66" s="107"/>
      <x:c r="M66" s="107"/>
    </x:row>
    <x:row r="67">
      <x:c r="A67" s="113"/>
      <x:c r="B67" s="114" t="str">
        <x:f>IF(A67="","",DATE(YEAR(A67),MONTH(A67),1))</x:f>
      </x:c>
      <x:c r="C67" s="107"/>
      <x:c r="D67" s="107"/>
      <x:c r="E67" s="107"/>
      <x:c r="F67" s="107"/>
      <x:c r="G67" s="107"/>
      <x:c r="H67" s="108"/>
      <x:c r="I67" s="107"/>
      <x:c r="J67" s="107"/>
      <x:c r="K67" s="107"/>
      <x:c r="L67" s="107"/>
      <x:c r="M67" s="107"/>
    </x:row>
    <x:row r="68">
      <x:c r="A68" s="113"/>
      <x:c r="B68" s="114" t="str">
        <x:f>IF(A68="","",DATE(YEAR(A68),MONTH(A68),1))</x:f>
      </x:c>
      <x:c r="C68" s="107"/>
      <x:c r="D68" s="107"/>
      <x:c r="E68" s="107"/>
      <x:c r="F68" s="107"/>
      <x:c r="G68" s="107"/>
      <x:c r="H68" s="108"/>
      <x:c r="I68" s="107"/>
      <x:c r="J68" s="107"/>
      <x:c r="K68" s="107"/>
      <x:c r="L68" s="107"/>
      <x:c r="M68" s="107"/>
    </x:row>
    <x:row r="69">
      <x:c r="A69" s="113"/>
      <x:c r="B69" s="114" t="str">
        <x:f>IF(A69="","",DATE(YEAR(A69),MONTH(A69),1))</x:f>
      </x:c>
      <x:c r="C69" s="107"/>
      <x:c r="D69" s="107"/>
      <x:c r="E69" s="107"/>
      <x:c r="F69" s="107"/>
      <x:c r="G69" s="107"/>
      <x:c r="H69" s="108"/>
      <x:c r="I69" s="107"/>
      <x:c r="J69" s="107"/>
      <x:c r="K69" s="107"/>
      <x:c r="L69" s="107"/>
      <x:c r="M69" s="107"/>
    </x:row>
    <x:row r="70">
      <x:c r="A70" s="113"/>
      <x:c r="B70" s="114" t="str">
        <x:f>IF(A70="","",DATE(YEAR(A70),MONTH(A70),1))</x:f>
      </x:c>
      <x:c r="C70" s="107"/>
      <x:c r="D70" s="107"/>
      <x:c r="E70" s="107"/>
      <x:c r="F70" s="107"/>
      <x:c r="G70" s="107"/>
      <x:c r="H70" s="108"/>
      <x:c r="I70" s="107"/>
      <x:c r="J70" s="107"/>
      <x:c r="K70" s="107"/>
      <x:c r="L70" s="107"/>
      <x:c r="M70" s="107"/>
    </x:row>
    <x:row r="71">
      <x:c r="A71" s="113"/>
      <x:c r="B71" s="114" t="str">
        <x:f>IF(A71="","",DATE(YEAR(A71),MONTH(A71),1))</x:f>
      </x:c>
      <x:c r="C71" s="107"/>
      <x:c r="D71" s="107"/>
      <x:c r="E71" s="107"/>
      <x:c r="F71" s="107"/>
      <x:c r="G71" s="107"/>
      <x:c r="H71" s="108"/>
      <x:c r="I71" s="107"/>
      <x:c r="J71" s="107"/>
      <x:c r="K71" s="107"/>
      <x:c r="L71" s="107"/>
      <x:c r="M71" s="107"/>
    </x:row>
    <x:row r="72">
      <x:c r="A72" s="113"/>
      <x:c r="B72" s="114" t="str">
        <x:f>IF(A72="","",DATE(YEAR(A72),MONTH(A72),1))</x:f>
      </x:c>
      <x:c r="C72" s="107"/>
      <x:c r="D72" s="107"/>
      <x:c r="E72" s="107"/>
      <x:c r="F72" s="107"/>
      <x:c r="G72" s="107"/>
      <x:c r="H72" s="108"/>
      <x:c r="I72" s="107"/>
      <x:c r="J72" s="107"/>
      <x:c r="K72" s="107"/>
      <x:c r="L72" s="107"/>
      <x:c r="M72" s="107"/>
    </x:row>
    <x:row r="73">
      <x:c r="A73" s="113"/>
      <x:c r="B73" s="114" t="str">
        <x:f>IF(A73="","",DATE(YEAR(A73),MONTH(A73),1))</x:f>
      </x:c>
      <x:c r="C73" s="107"/>
      <x:c r="D73" s="107"/>
      <x:c r="E73" s="107"/>
      <x:c r="F73" s="107"/>
      <x:c r="G73" s="107"/>
      <x:c r="H73" s="108"/>
      <x:c r="I73" s="107"/>
      <x:c r="J73" s="107"/>
      <x:c r="K73" s="107"/>
      <x:c r="L73" s="107"/>
      <x:c r="M73" s="107"/>
    </x:row>
    <x:row r="74">
      <x:c r="A74" s="113"/>
      <x:c r="B74" s="114" t="str">
        <x:f>IF(A74="","",DATE(YEAR(A74),MONTH(A74),1))</x:f>
      </x:c>
      <x:c r="C74" s="107"/>
      <x:c r="D74" s="107"/>
      <x:c r="E74" s="107"/>
      <x:c r="F74" s="107"/>
      <x:c r="G74" s="107"/>
      <x:c r="H74" s="108"/>
      <x:c r="I74" s="107"/>
      <x:c r="J74" s="107"/>
      <x:c r="K74" s="107"/>
      <x:c r="L74" s="107"/>
      <x:c r="M74" s="107"/>
    </x:row>
    <x:row r="75">
      <x:c r="A75" s="113"/>
      <x:c r="B75" s="114" t="str">
        <x:f>IF(A75="","",DATE(YEAR(A75),MONTH(A75),1))</x:f>
      </x:c>
      <x:c r="C75" s="107"/>
      <x:c r="D75" s="107"/>
      <x:c r="E75" s="107"/>
      <x:c r="F75" s="107"/>
      <x:c r="G75" s="107"/>
      <x:c r="H75" s="108"/>
      <x:c r="I75" s="107"/>
      <x:c r="J75" s="107"/>
      <x:c r="K75" s="107"/>
      <x:c r="L75" s="107"/>
      <x:c r="M75" s="107"/>
    </x:row>
    <x:row r="76">
      <x:c r="A76" s="113"/>
      <x:c r="B76" s="114" t="str">
        <x:f>IF(A76="","",DATE(YEAR(A76),MONTH(A76),1))</x:f>
      </x:c>
      <x:c r="C76" s="107"/>
      <x:c r="D76" s="107"/>
      <x:c r="E76" s="107"/>
      <x:c r="F76" s="107"/>
      <x:c r="G76" s="107"/>
      <x:c r="H76" s="108"/>
      <x:c r="I76" s="107"/>
      <x:c r="J76" s="107"/>
      <x:c r="K76" s="107"/>
      <x:c r="L76" s="107"/>
      <x:c r="M76" s="107"/>
    </x:row>
    <x:row r="77">
      <x:c r="A77" s="113"/>
      <x:c r="B77" s="114" t="str">
        <x:f>IF(A77="","",DATE(YEAR(A77),MONTH(A77),1))</x:f>
      </x:c>
      <x:c r="C77" s="107"/>
      <x:c r="D77" s="107"/>
      <x:c r="E77" s="107"/>
      <x:c r="F77" s="107"/>
      <x:c r="G77" s="107"/>
      <x:c r="H77" s="108"/>
      <x:c r="I77" s="107"/>
      <x:c r="J77" s="107"/>
      <x:c r="K77" s="107"/>
      <x:c r="L77" s="107"/>
      <x:c r="M77" s="107"/>
    </x:row>
    <x:row r="78">
      <x:c r="A78" s="113"/>
      <x:c r="B78" s="114" t="str">
        <x:f>IF(A78="","",DATE(YEAR(A78),MONTH(A78),1))</x:f>
      </x:c>
      <x:c r="C78" s="107"/>
      <x:c r="D78" s="107"/>
      <x:c r="E78" s="107"/>
      <x:c r="F78" s="107"/>
      <x:c r="G78" s="107"/>
      <x:c r="H78" s="108"/>
      <x:c r="I78" s="107"/>
      <x:c r="J78" s="107"/>
      <x:c r="K78" s="107"/>
      <x:c r="L78" s="107"/>
      <x:c r="M78" s="107"/>
    </x:row>
    <x:row r="79">
      <x:c r="A79" s="113"/>
      <x:c r="B79" s="114" t="str">
        <x:f>IF(A79="","",DATE(YEAR(A79),MONTH(A79),1))</x:f>
      </x:c>
      <x:c r="C79" s="107"/>
      <x:c r="D79" s="107"/>
      <x:c r="E79" s="107"/>
      <x:c r="F79" s="107"/>
      <x:c r="G79" s="107"/>
      <x:c r="H79" s="108"/>
      <x:c r="I79" s="107"/>
      <x:c r="J79" s="107"/>
      <x:c r="K79" s="107"/>
      <x:c r="L79" s="107"/>
      <x:c r="M79" s="107"/>
    </x:row>
    <x:row r="80">
      <x:c r="A80" s="113"/>
      <x:c r="B80" s="114" t="str">
        <x:f>IF(A80="","",DATE(YEAR(A80),MONTH(A80),1))</x:f>
      </x:c>
      <x:c r="C80" s="107"/>
      <x:c r="D80" s="107"/>
      <x:c r="E80" s="107"/>
      <x:c r="F80" s="107"/>
      <x:c r="G80" s="107"/>
      <x:c r="H80" s="108"/>
      <x:c r="I80" s="107"/>
      <x:c r="J80" s="107"/>
      <x:c r="K80" s="107"/>
      <x:c r="L80" s="107"/>
      <x:c r="M80" s="107"/>
    </x:row>
    <x:row r="81">
      <x:c r="A81" s="113"/>
      <x:c r="B81" s="114" t="str">
        <x:f>IF(A81="","",DATE(YEAR(A81),MONTH(A81),1))</x:f>
      </x:c>
      <x:c r="C81" s="107"/>
      <x:c r="D81" s="107"/>
      <x:c r="E81" s="107"/>
      <x:c r="F81" s="107"/>
      <x:c r="G81" s="107"/>
      <x:c r="H81" s="108"/>
      <x:c r="I81" s="107"/>
      <x:c r="J81" s="107"/>
      <x:c r="K81" s="107"/>
      <x:c r="L81" s="107"/>
      <x:c r="M81" s="107"/>
    </x:row>
    <x:row r="82">
      <x:c r="A82" s="113"/>
      <x:c r="B82" s="114" t="str">
        <x:f>IF(A82="","",DATE(YEAR(A82),MONTH(A82),1))</x:f>
      </x:c>
      <x:c r="C82" s="107"/>
      <x:c r="D82" s="107"/>
      <x:c r="E82" s="107"/>
      <x:c r="F82" s="107"/>
      <x:c r="G82" s="107"/>
      <x:c r="H82" s="108"/>
      <x:c r="I82" s="107"/>
      <x:c r="J82" s="107"/>
      <x:c r="K82" s="107"/>
      <x:c r="L82" s="107"/>
      <x:c r="M82" s="107"/>
    </x:row>
    <x:row r="83">
      <x:c r="A83" s="113"/>
      <x:c r="B83" s="114" t="str">
        <x:f>IF(A83="","",DATE(YEAR(A83),MONTH(A83),1))</x:f>
      </x:c>
      <x:c r="C83" s="107"/>
      <x:c r="D83" s="107"/>
      <x:c r="E83" s="107"/>
      <x:c r="F83" s="107"/>
      <x:c r="G83" s="107"/>
      <x:c r="H83" s="108"/>
      <x:c r="I83" s="107"/>
      <x:c r="J83" s="107"/>
      <x:c r="K83" s="107"/>
      <x:c r="L83" s="107"/>
      <x:c r="M83" s="107"/>
    </x:row>
    <x:row r="84">
      <x:c r="A84" s="113"/>
      <x:c r="B84" s="114" t="str">
        <x:f>IF(A84="","",DATE(YEAR(A84),MONTH(A84),1))</x:f>
      </x:c>
      <x:c r="C84" s="107"/>
      <x:c r="D84" s="107"/>
      <x:c r="E84" s="107"/>
      <x:c r="F84" s="107"/>
      <x:c r="G84" s="107"/>
      <x:c r="H84" s="108"/>
      <x:c r="I84" s="107"/>
      <x:c r="J84" s="107"/>
      <x:c r="K84" s="107"/>
      <x:c r="L84" s="107"/>
      <x:c r="M84" s="107"/>
    </x:row>
    <x:row r="85">
      <x:c r="A85" s="113"/>
      <x:c r="B85" s="114" t="str">
        <x:f>IF(A85="","",DATE(YEAR(A85),MONTH(A85),1))</x:f>
      </x:c>
      <x:c r="C85" s="107"/>
      <x:c r="D85" s="107"/>
      <x:c r="E85" s="107"/>
      <x:c r="F85" s="107"/>
      <x:c r="G85" s="107"/>
      <x:c r="H85" s="108"/>
      <x:c r="I85" s="107"/>
      <x:c r="J85" s="107"/>
      <x:c r="K85" s="107"/>
      <x:c r="L85" s="107"/>
      <x:c r="M85" s="107"/>
    </x:row>
    <x:row r="86">
      <x:c r="A86" s="113"/>
      <x:c r="B86" s="114" t="str">
        <x:f>IF(A86="","",DATE(YEAR(A86),MONTH(A86),1))</x:f>
      </x:c>
      <x:c r="C86" s="107"/>
      <x:c r="D86" s="107"/>
      <x:c r="E86" s="107"/>
      <x:c r="F86" s="107"/>
      <x:c r="G86" s="107"/>
      <x:c r="H86" s="108"/>
      <x:c r="I86" s="107"/>
      <x:c r="J86" s="107"/>
      <x:c r="K86" s="107"/>
      <x:c r="L86" s="107"/>
      <x:c r="M86" s="107"/>
    </x:row>
    <x:row r="87">
      <x:c r="A87" s="113"/>
      <x:c r="B87" s="114" t="str">
        <x:f>IF(A87="","",DATE(YEAR(A87),MONTH(A87),1))</x:f>
      </x:c>
      <x:c r="C87" s="107"/>
      <x:c r="D87" s="107"/>
      <x:c r="E87" s="107"/>
      <x:c r="F87" s="107"/>
      <x:c r="G87" s="107"/>
      <x:c r="H87" s="108"/>
      <x:c r="I87" s="107"/>
      <x:c r="J87" s="107"/>
      <x:c r="K87" s="107"/>
      <x:c r="L87" s="107"/>
      <x:c r="M87" s="107"/>
    </x:row>
    <x:row r="88">
      <x:c r="A88" s="113"/>
      <x:c r="B88" s="114" t="str">
        <x:f>IF(A88="","",DATE(YEAR(A88),MONTH(A88),1))</x:f>
      </x:c>
      <x:c r="C88" s="107"/>
      <x:c r="D88" s="107"/>
      <x:c r="E88" s="107"/>
      <x:c r="F88" s="107"/>
      <x:c r="G88" s="107"/>
      <x:c r="H88" s="108"/>
      <x:c r="I88" s="107"/>
      <x:c r="J88" s="107"/>
      <x:c r="K88" s="107"/>
      <x:c r="L88" s="107"/>
      <x:c r="M88" s="107"/>
    </x:row>
    <x:row r="89">
      <x:c r="A89" s="113"/>
      <x:c r="B89" s="114" t="str">
        <x:f>IF(A89="","",DATE(YEAR(A89),MONTH(A89),1))</x:f>
      </x:c>
      <x:c r="C89" s="107"/>
      <x:c r="D89" s="107"/>
      <x:c r="E89" s="107"/>
      <x:c r="F89" s="107"/>
      <x:c r="G89" s="107"/>
      <x:c r="H89" s="108"/>
      <x:c r="I89" s="107"/>
      <x:c r="J89" s="107"/>
      <x:c r="K89" s="107"/>
      <x:c r="L89" s="107"/>
      <x:c r="M89" s="107"/>
    </x:row>
    <x:row r="90">
      <x:c r="A90" s="113"/>
      <x:c r="B90" s="114" t="str">
        <x:f>IF(A90="","",DATE(YEAR(A90),MONTH(A90),1))</x:f>
      </x:c>
      <x:c r="C90" s="107"/>
      <x:c r="D90" s="107"/>
      <x:c r="E90" s="107"/>
      <x:c r="F90" s="107"/>
      <x:c r="G90" s="107"/>
      <x:c r="H90" s="108"/>
      <x:c r="I90" s="107"/>
      <x:c r="J90" s="107"/>
      <x:c r="K90" s="107"/>
      <x:c r="L90" s="107"/>
      <x:c r="M90" s="107"/>
    </x:row>
    <x:row r="91">
      <x:c r="A91" s="113"/>
      <x:c r="B91" s="114" t="str">
        <x:f>IF(A91="","",DATE(YEAR(A91),MONTH(A91),1))</x:f>
      </x:c>
      <x:c r="C91" s="107"/>
      <x:c r="D91" s="107"/>
      <x:c r="E91" s="107"/>
      <x:c r="F91" s="107"/>
      <x:c r="G91" s="107"/>
      <x:c r="H91" s="108"/>
      <x:c r="I91" s="107"/>
      <x:c r="J91" s="107"/>
      <x:c r="K91" s="107"/>
      <x:c r="L91" s="107"/>
      <x:c r="M91" s="107"/>
    </x:row>
    <x:row r="92">
      <x:c r="A92" s="113"/>
      <x:c r="B92" s="114" t="str">
        <x:f>IF(A92="","",DATE(YEAR(A92),MONTH(A92),1))</x:f>
      </x:c>
      <x:c r="C92" s="107"/>
      <x:c r="D92" s="107"/>
      <x:c r="E92" s="107"/>
      <x:c r="F92" s="107"/>
      <x:c r="G92" s="107"/>
      <x:c r="H92" s="108"/>
      <x:c r="I92" s="107"/>
      <x:c r="J92" s="107"/>
      <x:c r="K92" s="107"/>
      <x:c r="L92" s="107"/>
      <x:c r="M92" s="107"/>
    </x:row>
    <x:row r="93">
      <x:c r="A93" s="113"/>
      <x:c r="B93" s="114" t="str">
        <x:f>IF(A93="","",DATE(YEAR(A93),MONTH(A93),1))</x:f>
      </x:c>
      <x:c r="C93" s="107"/>
      <x:c r="D93" s="107"/>
      <x:c r="E93" s="107"/>
      <x:c r="F93" s="107"/>
      <x:c r="G93" s="107"/>
      <x:c r="H93" s="108"/>
      <x:c r="I93" s="107"/>
      <x:c r="J93" s="107"/>
      <x:c r="K93" s="107"/>
      <x:c r="L93" s="107"/>
      <x:c r="M93" s="107"/>
    </x:row>
    <x:row r="94">
      <x:c r="A94" s="113"/>
      <x:c r="B94" s="114" t="str">
        <x:f>IF(A94="","",DATE(YEAR(A94),MONTH(A94),1))</x:f>
      </x:c>
      <x:c r="C94" s="107"/>
      <x:c r="D94" s="107"/>
      <x:c r="E94" s="107"/>
      <x:c r="F94" s="107"/>
      <x:c r="G94" s="107"/>
      <x:c r="H94" s="108"/>
      <x:c r="I94" s="107"/>
      <x:c r="J94" s="107"/>
      <x:c r="K94" s="107"/>
      <x:c r="L94" s="107"/>
      <x:c r="M94" s="107"/>
    </x:row>
    <x:row r="95">
      <x:c r="A95" s="113"/>
      <x:c r="B95" s="114" t="str">
        <x:f>IF(A95="","",DATE(YEAR(A95),MONTH(A95),1))</x:f>
      </x:c>
      <x:c r="C95" s="107"/>
      <x:c r="D95" s="107"/>
      <x:c r="E95" s="107"/>
      <x:c r="F95" s="107"/>
      <x:c r="G95" s="107"/>
      <x:c r="H95" s="108"/>
      <x:c r="I95" s="107"/>
      <x:c r="J95" s="107"/>
      <x:c r="K95" s="107"/>
      <x:c r="L95" s="107"/>
      <x:c r="M95" s="107"/>
    </x:row>
    <x:row r="96">
      <x:c r="A96" s="113"/>
      <x:c r="B96" s="114" t="str">
        <x:f>IF(A96="","",DATE(YEAR(A96),MONTH(A96),1))</x:f>
      </x:c>
      <x:c r="C96" s="107"/>
      <x:c r="D96" s="107"/>
      <x:c r="E96" s="107"/>
      <x:c r="F96" s="107"/>
      <x:c r="G96" s="107"/>
      <x:c r="H96" s="108"/>
      <x:c r="I96" s="107"/>
      <x:c r="J96" s="107"/>
      <x:c r="K96" s="107"/>
      <x:c r="L96" s="107"/>
      <x:c r="M96" s="107"/>
    </x:row>
    <x:row r="97">
      <x:c r="A97" s="113"/>
      <x:c r="B97" s="114" t="str">
        <x:f>IF(A97="","",DATE(YEAR(A97),MONTH(A97),1))</x:f>
      </x:c>
      <x:c r="C97" s="107"/>
      <x:c r="D97" s="107"/>
      <x:c r="E97" s="107"/>
      <x:c r="F97" s="107"/>
      <x:c r="G97" s="107"/>
      <x:c r="H97" s="108"/>
      <x:c r="I97" s="107"/>
      <x:c r="J97" s="107"/>
      <x:c r="K97" s="107"/>
      <x:c r="L97" s="107"/>
      <x:c r="M97" s="107"/>
    </x:row>
    <x:row r="98">
      <x:c r="A98" s="113"/>
      <x:c r="B98" s="114" t="str">
        <x:f>IF(A98="","",DATE(YEAR(A98),MONTH(A98),1))</x:f>
      </x:c>
      <x:c r="C98" s="107"/>
      <x:c r="D98" s="107"/>
      <x:c r="E98" s="107"/>
      <x:c r="F98" s="107"/>
      <x:c r="G98" s="107"/>
      <x:c r="H98" s="108"/>
      <x:c r="I98" s="107"/>
      <x:c r="J98" s="107"/>
      <x:c r="K98" s="107"/>
      <x:c r="L98" s="107"/>
      <x:c r="M98" s="107"/>
    </x:row>
    <x:row r="99">
      <x:c r="A99" s="113"/>
      <x:c r="B99" s="114" t="str">
        <x:f>IF(A99="","",DATE(YEAR(A99),MONTH(A99),1))</x:f>
      </x:c>
      <x:c r="C99" s="107"/>
      <x:c r="D99" s="107"/>
      <x:c r="E99" s="107"/>
      <x:c r="F99" s="107"/>
      <x:c r="G99" s="107"/>
      <x:c r="H99" s="108"/>
      <x:c r="I99" s="107"/>
      <x:c r="J99" s="107"/>
      <x:c r="K99" s="107"/>
      <x:c r="L99" s="107"/>
      <x:c r="M99" s="107"/>
    </x:row>
    <x:row r="100">
      <x:c r="A100" s="113"/>
      <x:c r="B100" s="114" t="str">
        <x:f>IF(A100="","",DATE(YEAR(A100),MONTH(A100),1))</x:f>
      </x:c>
      <x:c r="C100" s="107"/>
      <x:c r="D100" s="107"/>
      <x:c r="E100" s="107"/>
      <x:c r="F100" s="107"/>
      <x:c r="G100" s="107"/>
      <x:c r="H100" s="108"/>
      <x:c r="I100" s="107"/>
      <x:c r="J100" s="107"/>
      <x:c r="K100" s="107"/>
      <x:c r="L100" s="107"/>
      <x:c r="M100" s="107"/>
    </x:row>
    <x:row r="101">
      <x:c r="A101" s="113"/>
      <x:c r="B101" s="114" t="str">
        <x:f>IF(A101="","",DATE(YEAR(A101),MONTH(A101),1))</x:f>
      </x:c>
      <x:c r="C101" s="107"/>
      <x:c r="D101" s="107"/>
      <x:c r="E101" s="107"/>
      <x:c r="F101" s="107"/>
      <x:c r="G101" s="107"/>
      <x:c r="H101" s="108"/>
      <x:c r="I101" s="107"/>
      <x:c r="J101" s="107"/>
      <x:c r="K101" s="107"/>
      <x:c r="L101" s="107"/>
      <x:c r="M101" s="107"/>
    </x:row>
    <x:row r="102">
      <x:c r="A102" s="113"/>
      <x:c r="B102" s="114" t="str">
        <x:f>IF(A102="","",DATE(YEAR(A102),MONTH(A102),1))</x:f>
      </x:c>
      <x:c r="C102" s="107"/>
      <x:c r="D102" s="107"/>
      <x:c r="E102" s="107"/>
      <x:c r="F102" s="107"/>
      <x:c r="G102" s="107"/>
      <x:c r="H102" s="108"/>
      <x:c r="I102" s="107"/>
      <x:c r="J102" s="107"/>
      <x:c r="K102" s="107"/>
      <x:c r="L102" s="107"/>
      <x:c r="M102" s="107"/>
    </x:row>
    <x:row r="103">
      <x:c r="A103" s="113"/>
      <x:c r="B103" s="114" t="str">
        <x:f>IF(A103="","",DATE(YEAR(A103),MONTH(A103),1))</x:f>
      </x:c>
      <x:c r="C103" s="107"/>
      <x:c r="D103" s="107"/>
      <x:c r="E103" s="107"/>
      <x:c r="F103" s="107"/>
      <x:c r="G103" s="107"/>
      <x:c r="H103" s="108"/>
      <x:c r="I103" s="107"/>
      <x:c r="J103" s="107"/>
      <x:c r="K103" s="107"/>
      <x:c r="L103" s="107"/>
      <x:c r="M103" s="107"/>
    </x:row>
    <x:row r="104">
      <x:c r="A104" s="113"/>
      <x:c r="B104" s="114" t="str">
        <x:f>IF(A104="","",DATE(YEAR(A104),MONTH(A104),1))</x:f>
      </x:c>
      <x:c r="C104" s="107"/>
      <x:c r="D104" s="107"/>
      <x:c r="E104" s="107"/>
      <x:c r="F104" s="107"/>
      <x:c r="G104" s="107"/>
      <x:c r="H104" s="108"/>
      <x:c r="I104" s="107"/>
      <x:c r="J104" s="107"/>
      <x:c r="K104" s="107"/>
      <x:c r="L104" s="107"/>
      <x:c r="M104" s="107"/>
    </x:row>
    <x:row r="105">
      <x:c r="A105" s="113"/>
      <x:c r="B105" s="114" t="str">
        <x:f>IF(A105="","",DATE(YEAR(A105),MONTH(A105),1))</x:f>
      </x:c>
      <x:c r="C105" s="107"/>
      <x:c r="D105" s="107"/>
      <x:c r="E105" s="107"/>
      <x:c r="F105" s="107"/>
      <x:c r="G105" s="107"/>
      <x:c r="H105" s="108"/>
      <x:c r="I105" s="107"/>
      <x:c r="J105" s="107"/>
      <x:c r="K105" s="107"/>
      <x:c r="L105" s="107"/>
      <x:c r="M105" s="107"/>
    </x:row>
    <x:row r="106">
      <x:c r="A106" s="113"/>
      <x:c r="B106" s="114" t="str">
        <x:f>IF(A106="","",DATE(YEAR(A106),MONTH(A106),1))</x:f>
      </x:c>
      <x:c r="C106" s="107"/>
      <x:c r="D106" s="107"/>
      <x:c r="E106" s="107"/>
      <x:c r="F106" s="107"/>
      <x:c r="G106" s="107"/>
      <x:c r="H106" s="108"/>
      <x:c r="I106" s="107"/>
      <x:c r="J106" s="107"/>
      <x:c r="K106" s="107"/>
      <x:c r="L106" s="107"/>
      <x:c r="M106" s="107"/>
    </x:row>
    <x:row r="107">
      <x:c r="A107" s="113"/>
      <x:c r="B107" s="114" t="str">
        <x:f>IF(A107="","",DATE(YEAR(A107),MONTH(A107),1))</x:f>
      </x:c>
      <x:c r="C107" s="107"/>
      <x:c r="D107" s="107"/>
      <x:c r="E107" s="107"/>
      <x:c r="F107" s="107"/>
      <x:c r="G107" s="107"/>
      <x:c r="H107" s="108"/>
      <x:c r="I107" s="107"/>
      <x:c r="J107" s="107"/>
      <x:c r="K107" s="107"/>
      <x:c r="L107" s="107"/>
      <x:c r="M107" s="107"/>
    </x:row>
    <x:row r="108">
      <x:c r="A108" s="113"/>
      <x:c r="B108" s="114" t="str">
        <x:f>IF(A108="","",DATE(YEAR(A108),MONTH(A108),1))</x:f>
      </x:c>
      <x:c r="C108" s="107"/>
      <x:c r="D108" s="107"/>
      <x:c r="E108" s="107"/>
      <x:c r="F108" s="107"/>
      <x:c r="G108" s="107"/>
      <x:c r="H108" s="108"/>
      <x:c r="I108" s="107"/>
      <x:c r="J108" s="107"/>
      <x:c r="K108" s="107"/>
      <x:c r="L108" s="107"/>
      <x:c r="M108" s="107"/>
    </x:row>
    <x:row r="109">
      <x:c r="A109" s="113"/>
      <x:c r="B109" s="114" t="str">
        <x:f>IF(A109="","",DATE(YEAR(A109),MONTH(A109),1))</x:f>
      </x:c>
      <x:c r="C109" s="107"/>
      <x:c r="D109" s="107"/>
      <x:c r="E109" s="107"/>
      <x:c r="F109" s="107"/>
      <x:c r="G109" s="107"/>
      <x:c r="H109" s="108"/>
      <x:c r="I109" s="107"/>
      <x:c r="J109" s="107"/>
      <x:c r="K109" s="107"/>
      <x:c r="L109" s="107"/>
      <x:c r="M109" s="107"/>
    </x:row>
    <x:row r="110">
      <x:c r="A110" s="113"/>
      <x:c r="B110" s="114" t="str">
        <x:f>IF(A110="","",DATE(YEAR(A110),MONTH(A110),1))</x:f>
      </x:c>
      <x:c r="C110" s="107"/>
      <x:c r="D110" s="107"/>
      <x:c r="E110" s="107"/>
      <x:c r="F110" s="107"/>
      <x:c r="G110" s="107"/>
      <x:c r="H110" s="108"/>
      <x:c r="I110" s="107"/>
      <x:c r="J110" s="107"/>
      <x:c r="K110" s="107"/>
      <x:c r="L110" s="107"/>
      <x:c r="M110" s="107"/>
    </x:row>
    <x:row r="111">
      <x:c r="A111" s="113"/>
      <x:c r="B111" s="114" t="str">
        <x:f>IF(A111="","",DATE(YEAR(A111),MONTH(A111),1))</x:f>
      </x:c>
      <x:c r="C111" s="107"/>
      <x:c r="D111" s="107"/>
      <x:c r="E111" s="107"/>
      <x:c r="F111" s="107"/>
      <x:c r="G111" s="107"/>
      <x:c r="H111" s="108"/>
      <x:c r="I111" s="107"/>
      <x:c r="J111" s="107"/>
      <x:c r="K111" s="107"/>
      <x:c r="L111" s="107"/>
      <x:c r="M111" s="107"/>
    </x:row>
    <x:row r="112">
      <x:c r="A112" s="113"/>
      <x:c r="B112" s="114" t="str">
        <x:f>IF(A112="","",DATE(YEAR(A112),MONTH(A112),1))</x:f>
      </x:c>
      <x:c r="C112" s="107"/>
      <x:c r="D112" s="107"/>
      <x:c r="E112" s="107"/>
      <x:c r="F112" s="107"/>
      <x:c r="G112" s="107"/>
      <x:c r="H112" s="108"/>
      <x:c r="I112" s="107"/>
      <x:c r="J112" s="107"/>
      <x:c r="K112" s="107"/>
      <x:c r="L112" s="107"/>
      <x:c r="M112" s="107"/>
    </x:row>
    <x:row r="113">
      <x:c r="A113" s="113"/>
      <x:c r="B113" s="114" t="str">
        <x:f>IF(A113="","",DATE(YEAR(A113),MONTH(A113),1))</x:f>
      </x:c>
      <x:c r="C113" s="107"/>
      <x:c r="D113" s="107"/>
      <x:c r="E113" s="107"/>
      <x:c r="F113" s="107"/>
      <x:c r="G113" s="107"/>
      <x:c r="H113" s="108"/>
      <x:c r="I113" s="107"/>
      <x:c r="J113" s="107"/>
      <x:c r="K113" s="107"/>
      <x:c r="L113" s="107"/>
      <x:c r="M113" s="107"/>
    </x:row>
    <x:row r="114">
      <x:c r="A114" s="113"/>
      <x:c r="B114" s="114" t="str">
        <x:f>IF(A114="","",DATE(YEAR(A114),MONTH(A114),1))</x:f>
      </x:c>
      <x:c r="C114" s="107"/>
      <x:c r="D114" s="107"/>
      <x:c r="E114" s="107"/>
      <x:c r="F114" s="107"/>
      <x:c r="G114" s="107"/>
      <x:c r="H114" s="108"/>
      <x:c r="I114" s="107"/>
      <x:c r="J114" s="107"/>
      <x:c r="K114" s="107"/>
      <x:c r="L114" s="107"/>
      <x:c r="M114" s="107"/>
    </x:row>
    <x:row r="115">
      <x:c r="A115" s="113"/>
      <x:c r="B115" s="114" t="str">
        <x:f>IF(A115="","",DATE(YEAR(A115),MONTH(A115),1))</x:f>
      </x:c>
      <x:c r="C115" s="107"/>
      <x:c r="D115" s="107"/>
      <x:c r="E115" s="107"/>
      <x:c r="F115" s="107"/>
      <x:c r="G115" s="107"/>
      <x:c r="H115" s="108"/>
      <x:c r="I115" s="107"/>
      <x:c r="J115" s="107"/>
      <x:c r="K115" s="107"/>
      <x:c r="L115" s="107"/>
      <x:c r="M115" s="107"/>
    </x:row>
    <x:row r="116">
      <x:c r="A116" s="113"/>
      <x:c r="B116" s="114" t="str">
        <x:f>IF(A116="","",DATE(YEAR(A116),MONTH(A116),1))</x:f>
      </x:c>
      <x:c r="C116" s="107"/>
      <x:c r="D116" s="107"/>
      <x:c r="E116" s="107"/>
      <x:c r="F116" s="107"/>
      <x:c r="G116" s="107"/>
      <x:c r="H116" s="108"/>
      <x:c r="I116" s="107"/>
      <x:c r="J116" s="107"/>
      <x:c r="K116" s="107"/>
      <x:c r="L116" s="107"/>
      <x:c r="M116" s="107"/>
    </x:row>
    <x:row r="117">
      <x:c r="A117" s="113"/>
      <x:c r="B117" s="114" t="str">
        <x:f>IF(A117="","",DATE(YEAR(A117),MONTH(A117),1))</x:f>
      </x:c>
      <x:c r="C117" s="107"/>
      <x:c r="D117" s="107"/>
      <x:c r="E117" s="107"/>
      <x:c r="F117" s="107"/>
      <x:c r="G117" s="107"/>
      <x:c r="H117" s="108"/>
      <x:c r="I117" s="107"/>
      <x:c r="J117" s="107"/>
      <x:c r="K117" s="107"/>
      <x:c r="L117" s="107"/>
      <x:c r="M117" s="107"/>
    </x:row>
    <x:row r="118">
      <x:c r="A118" s="113"/>
      <x:c r="B118" s="114" t="str">
        <x:f>IF(A118="","",DATE(YEAR(A118),MONTH(A118),1))</x:f>
      </x:c>
      <x:c r="C118" s="107"/>
      <x:c r="D118" s="107"/>
      <x:c r="E118" s="107"/>
      <x:c r="F118" s="107"/>
      <x:c r="G118" s="107"/>
      <x:c r="H118" s="108"/>
      <x:c r="I118" s="107"/>
      <x:c r="J118" s="107"/>
      <x:c r="K118" s="107"/>
      <x:c r="L118" s="107"/>
      <x:c r="M118" s="107"/>
    </x:row>
    <x:row r="119">
      <x:c r="A119" s="113"/>
      <x:c r="B119" s="114" t="str">
        <x:f>IF(A119="","",DATE(YEAR(A119),MONTH(A119),1))</x:f>
      </x:c>
      <x:c r="C119" s="107"/>
      <x:c r="D119" s="107"/>
      <x:c r="E119" s="107"/>
      <x:c r="F119" s="107"/>
      <x:c r="G119" s="107"/>
      <x:c r="H119" s="108"/>
      <x:c r="I119" s="107"/>
      <x:c r="J119" s="107"/>
      <x:c r="K119" s="107"/>
      <x:c r="L119" s="107"/>
      <x:c r="M119" s="107"/>
    </x:row>
    <x:row r="120">
      <x:c r="A120" s="113"/>
      <x:c r="B120" s="114" t="str">
        <x:f>IF(A120="","",DATE(YEAR(A120),MONTH(A120),1))</x:f>
      </x:c>
      <x:c r="C120" s="107"/>
      <x:c r="D120" s="107"/>
      <x:c r="E120" s="107"/>
      <x:c r="F120" s="107"/>
      <x:c r="G120" s="107"/>
      <x:c r="H120" s="108"/>
      <x:c r="I120" s="107"/>
      <x:c r="J120" s="107"/>
      <x:c r="K120" s="107"/>
      <x:c r="L120" s="107"/>
      <x:c r="M120" s="107"/>
    </x:row>
    <x:row r="121">
      <x:c r="A121" s="113"/>
      <x:c r="B121" s="114" t="str">
        <x:f>IF(A121="","",DATE(YEAR(A121),MONTH(A121),1))</x:f>
      </x:c>
      <x:c r="C121" s="107"/>
      <x:c r="D121" s="107"/>
      <x:c r="E121" s="107"/>
      <x:c r="F121" s="107"/>
      <x:c r="G121" s="107"/>
      <x:c r="H121" s="108"/>
      <x:c r="I121" s="107"/>
      <x:c r="J121" s="107"/>
      <x:c r="K121" s="107"/>
      <x:c r="L121" s="107"/>
      <x:c r="M121" s="107"/>
    </x:row>
    <x:row r="122">
      <x:c r="A122" s="113"/>
      <x:c r="B122" s="114" t="str">
        <x:f>IF(A122="","",DATE(YEAR(A122),MONTH(A122),1))</x:f>
      </x:c>
      <x:c r="C122" s="107"/>
      <x:c r="D122" s="107"/>
      <x:c r="E122" s="107"/>
      <x:c r="F122" s="107"/>
      <x:c r="G122" s="107"/>
      <x:c r="H122" s="108"/>
      <x:c r="I122" s="107"/>
      <x:c r="J122" s="107"/>
      <x:c r="K122" s="107"/>
      <x:c r="L122" s="107"/>
      <x:c r="M122" s="107"/>
    </x:row>
    <x:row r="123">
      <x:c r="A123" s="113"/>
      <x:c r="B123" s="114" t="str">
        <x:f>IF(A123="","",DATE(YEAR(A123),MONTH(A123),1))</x:f>
      </x:c>
      <x:c r="C123" s="107"/>
      <x:c r="D123" s="107"/>
      <x:c r="E123" s="107"/>
      <x:c r="F123" s="107"/>
      <x:c r="G123" s="107"/>
      <x:c r="H123" s="108"/>
      <x:c r="I123" s="107"/>
      <x:c r="J123" s="107"/>
      <x:c r="K123" s="107"/>
      <x:c r="L123" s="107"/>
      <x:c r="M123" s="107"/>
    </x:row>
    <x:row r="124">
      <x:c r="A124" s="113"/>
      <x:c r="B124" s="114" t="str">
        <x:f>IF(A124="","",DATE(YEAR(A124),MONTH(A124),1))</x:f>
      </x:c>
      <x:c r="C124" s="107"/>
      <x:c r="D124" s="107"/>
      <x:c r="E124" s="107"/>
      <x:c r="F124" s="107"/>
      <x:c r="G124" s="107"/>
      <x:c r="H124" s="108"/>
      <x:c r="I124" s="107"/>
      <x:c r="J124" s="107"/>
      <x:c r="K124" s="107"/>
      <x:c r="L124" s="107"/>
      <x:c r="M124" s="107"/>
    </x:row>
    <x:row r="125">
      <x:c r="A125" s="113"/>
      <x:c r="B125" s="114" t="str">
        <x:f>IF(A125="","",DATE(YEAR(A125),MONTH(A125),1))</x:f>
      </x:c>
      <x:c r="C125" s="107"/>
      <x:c r="D125" s="107"/>
      <x:c r="E125" s="107"/>
      <x:c r="F125" s="107"/>
      <x:c r="G125" s="107"/>
      <x:c r="H125" s="108"/>
      <x:c r="I125" s="107"/>
      <x:c r="J125" s="107"/>
      <x:c r="K125" s="107"/>
      <x:c r="L125" s="107"/>
      <x:c r="M125" s="107"/>
    </x:row>
    <x:row r="126">
      <x:c r="A126" s="113"/>
      <x:c r="B126" s="114" t="str">
        <x:f>IF(A126="","",DATE(YEAR(A126),MONTH(A126),1))</x:f>
      </x:c>
      <x:c r="C126" s="107"/>
      <x:c r="D126" s="107"/>
      <x:c r="E126" s="107"/>
      <x:c r="F126" s="107"/>
      <x:c r="G126" s="107"/>
      <x:c r="H126" s="108"/>
      <x:c r="I126" s="107"/>
      <x:c r="J126" s="107"/>
      <x:c r="K126" s="107"/>
      <x:c r="L126" s="107"/>
      <x:c r="M126" s="107"/>
    </x:row>
    <x:row r="127">
      <x:c r="A127" s="113"/>
      <x:c r="B127" s="114" t="str">
        <x:f>IF(A127="","",DATE(YEAR(A127),MONTH(A127),1))</x:f>
      </x:c>
      <x:c r="C127" s="107"/>
      <x:c r="D127" s="107"/>
      <x:c r="E127" s="107"/>
      <x:c r="F127" s="107"/>
      <x:c r="G127" s="107"/>
      <x:c r="H127" s="108"/>
      <x:c r="I127" s="107"/>
      <x:c r="J127" s="107"/>
      <x:c r="K127" s="107"/>
      <x:c r="L127" s="107"/>
      <x:c r="M127" s="107"/>
    </x:row>
    <x:row r="128">
      <x:c r="A128" s="113"/>
      <x:c r="B128" s="114" t="str">
        <x:f>IF(A128="","",DATE(YEAR(A128),MONTH(A128),1))</x:f>
      </x:c>
      <x:c r="C128" s="107"/>
      <x:c r="D128" s="107"/>
      <x:c r="E128" s="107"/>
      <x:c r="F128" s="107"/>
      <x:c r="G128" s="107"/>
      <x:c r="H128" s="108"/>
      <x:c r="I128" s="107"/>
      <x:c r="J128" s="107"/>
      <x:c r="K128" s="107"/>
      <x:c r="L128" s="107"/>
      <x:c r="M128" s="107"/>
    </x:row>
    <x:row r="129">
      <x:c r="A129" s="113"/>
      <x:c r="B129" s="114" t="str">
        <x:f>IF(A129="","",DATE(YEAR(A129),MONTH(A129),1))</x:f>
      </x:c>
      <x:c r="C129" s="107"/>
      <x:c r="D129" s="107"/>
      <x:c r="E129" s="107"/>
      <x:c r="F129" s="107"/>
      <x:c r="G129" s="107"/>
      <x:c r="H129" s="108"/>
      <x:c r="I129" s="107"/>
      <x:c r="J129" s="107"/>
      <x:c r="K129" s="107"/>
      <x:c r="L129" s="107"/>
      <x:c r="M129" s="107"/>
    </x:row>
    <x:row r="130">
      <x:c r="A130" s="113"/>
      <x:c r="B130" s="114" t="str">
        <x:f>IF(A130="","",DATE(YEAR(A130),MONTH(A130),1))</x:f>
      </x:c>
      <x:c r="C130" s="107"/>
      <x:c r="D130" s="107"/>
      <x:c r="E130" s="107"/>
      <x:c r="F130" s="107"/>
      <x:c r="G130" s="107"/>
      <x:c r="H130" s="108"/>
      <x:c r="I130" s="107"/>
      <x:c r="J130" s="107"/>
      <x:c r="K130" s="107"/>
      <x:c r="L130" s="107"/>
      <x:c r="M130" s="107"/>
    </x:row>
    <x:row r="131">
      <x:c r="A131" s="113"/>
      <x:c r="B131" s="114" t="str">
        <x:f>IF(A131="","",DATE(YEAR(A131),MONTH(A131),1))</x:f>
      </x:c>
      <x:c r="C131" s="107"/>
      <x:c r="D131" s="107"/>
      <x:c r="E131" s="107"/>
      <x:c r="F131" s="107"/>
      <x:c r="G131" s="107"/>
      <x:c r="H131" s="108"/>
      <x:c r="I131" s="107"/>
      <x:c r="J131" s="107"/>
      <x:c r="K131" s="107"/>
      <x:c r="L131" s="107"/>
      <x:c r="M131" s="107"/>
    </x:row>
    <x:row r="132">
      <x:c r="A132" s="113"/>
      <x:c r="B132" s="114" t="str">
        <x:f>IF(A132="","",DATE(YEAR(A132),MONTH(A132),1))</x:f>
      </x:c>
      <x:c r="C132" s="107"/>
      <x:c r="D132" s="107"/>
      <x:c r="E132" s="107"/>
      <x:c r="F132" s="107"/>
      <x:c r="G132" s="107"/>
      <x:c r="H132" s="108"/>
      <x:c r="I132" s="107"/>
      <x:c r="J132" s="107"/>
      <x:c r="K132" s="107"/>
      <x:c r="L132" s="107"/>
      <x:c r="M132" s="107"/>
    </x:row>
    <x:row r="133">
      <x:c r="A133" s="113"/>
      <x:c r="B133" s="114" t="str">
        <x:f>IF(A133="","",DATE(YEAR(A133),MONTH(A133),1))</x:f>
      </x:c>
      <x:c r="C133" s="107"/>
      <x:c r="D133" s="107"/>
      <x:c r="E133" s="107"/>
      <x:c r="F133" s="107"/>
      <x:c r="G133" s="107"/>
      <x:c r="H133" s="108"/>
      <x:c r="I133" s="107"/>
      <x:c r="J133" s="107"/>
      <x:c r="K133" s="107"/>
      <x:c r="L133" s="107"/>
      <x:c r="M133" s="107"/>
    </x:row>
    <x:row r="134">
      <x:c r="A134" s="113"/>
      <x:c r="B134" s="114" t="str">
        <x:f>IF(A134="","",DATE(YEAR(A134),MONTH(A134),1))</x:f>
      </x:c>
      <x:c r="C134" s="107"/>
      <x:c r="D134" s="107"/>
      <x:c r="E134" s="107"/>
      <x:c r="F134" s="107"/>
      <x:c r="G134" s="107"/>
      <x:c r="H134" s="108"/>
      <x:c r="I134" s="107"/>
      <x:c r="J134" s="107"/>
      <x:c r="K134" s="107"/>
      <x:c r="L134" s="107"/>
      <x:c r="M134" s="107"/>
    </x:row>
    <x:row r="135">
      <x:c r="A135" s="113"/>
      <x:c r="B135" s="114" t="str">
        <x:f>IF(A135="","",DATE(YEAR(A135),MONTH(A135),1))</x:f>
      </x:c>
      <x:c r="C135" s="107"/>
      <x:c r="D135" s="107"/>
      <x:c r="E135" s="107"/>
      <x:c r="F135" s="107"/>
      <x:c r="G135" s="107"/>
      <x:c r="H135" s="108"/>
      <x:c r="I135" s="107"/>
      <x:c r="J135" s="107"/>
      <x:c r="K135" s="107"/>
      <x:c r="L135" s="107"/>
      <x:c r="M135" s="107"/>
    </x:row>
    <x:row r="136">
      <x:c r="A136" s="113"/>
      <x:c r="B136" s="114" t="str">
        <x:f>IF(A136="","",DATE(YEAR(A136),MONTH(A136),1))</x:f>
      </x:c>
      <x:c r="C136" s="107"/>
      <x:c r="D136" s="107"/>
      <x:c r="E136" s="107"/>
      <x:c r="F136" s="107"/>
      <x:c r="G136" s="107"/>
      <x:c r="H136" s="108"/>
      <x:c r="I136" s="107"/>
      <x:c r="J136" s="107"/>
      <x:c r="K136" s="107"/>
      <x:c r="L136" s="107"/>
      <x:c r="M136" s="107"/>
    </x:row>
    <x:row r="137">
      <x:c r="A137" s="113"/>
      <x:c r="B137" s="114" t="str">
        <x:f>IF(A137="","",DATE(YEAR(A137),MONTH(A137),1))</x:f>
      </x:c>
      <x:c r="C137" s="107"/>
      <x:c r="D137" s="107"/>
      <x:c r="E137" s="107"/>
      <x:c r="F137" s="107"/>
      <x:c r="G137" s="107"/>
      <x:c r="H137" s="108"/>
      <x:c r="I137" s="107"/>
      <x:c r="J137" s="107"/>
      <x:c r="K137" s="107"/>
      <x:c r="L137" s="107"/>
      <x:c r="M137" s="107"/>
    </x:row>
    <x:row r="138">
      <x:c r="A138" s="113"/>
      <x:c r="B138" s="114" t="str">
        <x:f>IF(A138="","",DATE(YEAR(A138),MONTH(A138),1))</x:f>
      </x:c>
      <x:c r="C138" s="107"/>
      <x:c r="D138" s="107"/>
      <x:c r="E138" s="107"/>
      <x:c r="F138" s="107"/>
      <x:c r="G138" s="107"/>
      <x:c r="H138" s="108"/>
      <x:c r="I138" s="107"/>
      <x:c r="J138" s="107"/>
      <x:c r="K138" s="107"/>
      <x:c r="L138" s="107"/>
      <x:c r="M138" s="107"/>
    </x:row>
    <x:row r="139">
      <x:c r="A139" s="113"/>
      <x:c r="B139" s="114" t="str">
        <x:f>IF(A139="","",DATE(YEAR(A139),MONTH(A139),1))</x:f>
      </x:c>
      <x:c r="C139" s="107"/>
      <x:c r="D139" s="107"/>
      <x:c r="E139" s="107"/>
      <x:c r="F139" s="107"/>
      <x:c r="G139" s="107"/>
      <x:c r="H139" s="108"/>
      <x:c r="I139" s="107"/>
      <x:c r="J139" s="107"/>
      <x:c r="K139" s="107"/>
      <x:c r="L139" s="107"/>
      <x:c r="M139" s="107"/>
    </x:row>
    <x:row r="140">
      <x:c r="A140" s="113"/>
      <x:c r="B140" s="114" t="str">
        <x:f>IF(A140="","",DATE(YEAR(A140),MONTH(A140),1))</x:f>
      </x:c>
      <x:c r="C140" s="107"/>
      <x:c r="D140" s="107"/>
      <x:c r="E140" s="107"/>
      <x:c r="F140" s="107"/>
      <x:c r="G140" s="107"/>
      <x:c r="H140" s="108"/>
      <x:c r="I140" s="107"/>
      <x:c r="J140" s="107"/>
      <x:c r="K140" s="107"/>
      <x:c r="L140" s="107"/>
      <x:c r="M140" s="107"/>
    </x:row>
    <x:row r="141">
      <x:c r="A141" s="113"/>
      <x:c r="B141" s="114" t="str">
        <x:f>IF(A141="","",DATE(YEAR(A141),MONTH(A141),1))</x:f>
      </x:c>
      <x:c r="C141" s="107"/>
      <x:c r="D141" s="107"/>
      <x:c r="E141" s="107"/>
      <x:c r="F141" s="107"/>
      <x:c r="G141" s="107"/>
      <x:c r="H141" s="108"/>
      <x:c r="I141" s="107"/>
      <x:c r="J141" s="107"/>
      <x:c r="K141" s="107"/>
      <x:c r="L141" s="107"/>
      <x:c r="M141" s="107"/>
    </x:row>
    <x:row r="142">
      <x:c r="A142" s="113"/>
      <x:c r="B142" s="114" t="str">
        <x:f>IF(A142="","",DATE(YEAR(A142),MONTH(A142),1))</x:f>
      </x:c>
      <x:c r="C142" s="107"/>
      <x:c r="D142" s="107"/>
      <x:c r="E142" s="107"/>
      <x:c r="F142" s="107"/>
      <x:c r="G142" s="107"/>
      <x:c r="H142" s="108"/>
      <x:c r="I142" s="107"/>
      <x:c r="J142" s="107"/>
      <x:c r="K142" s="107"/>
      <x:c r="L142" s="107"/>
      <x:c r="M142" s="107"/>
    </x:row>
    <x:row r="143">
      <x:c r="A143" s="113"/>
      <x:c r="B143" s="114" t="str">
        <x:f>IF(A143="","",DATE(YEAR(A143),MONTH(A143),1))</x:f>
      </x:c>
      <x:c r="C143" s="107"/>
      <x:c r="D143" s="107"/>
      <x:c r="E143" s="107"/>
      <x:c r="F143" s="107"/>
      <x:c r="G143" s="107"/>
      <x:c r="H143" s="108"/>
      <x:c r="I143" s="107"/>
      <x:c r="J143" s="107"/>
      <x:c r="K143" s="107"/>
      <x:c r="L143" s="107"/>
      <x:c r="M143" s="107"/>
    </x:row>
    <x:row r="144">
      <x:c r="A144" s="113"/>
      <x:c r="B144" s="114" t="str">
        <x:f>IF(A144="","",DATE(YEAR(A144),MONTH(A144),1))</x:f>
      </x:c>
      <x:c r="C144" s="107"/>
      <x:c r="D144" s="107"/>
      <x:c r="E144" s="107"/>
      <x:c r="F144" s="107"/>
      <x:c r="G144" s="107"/>
      <x:c r="H144" s="108"/>
      <x:c r="I144" s="107"/>
      <x:c r="J144" s="107"/>
      <x:c r="K144" s="107"/>
      <x:c r="L144" s="107"/>
      <x:c r="M144" s="107"/>
    </x:row>
    <x:row r="145">
      <x:c r="A145" s="113"/>
      <x:c r="B145" s="114" t="str">
        <x:f>IF(A145="","",DATE(YEAR(A145),MONTH(A145),1))</x:f>
      </x:c>
      <x:c r="C145" s="107"/>
      <x:c r="D145" s="107"/>
      <x:c r="E145" s="107"/>
      <x:c r="F145" s="107"/>
      <x:c r="G145" s="107"/>
      <x:c r="H145" s="108"/>
      <x:c r="I145" s="107"/>
      <x:c r="J145" s="107"/>
      <x:c r="K145" s="107"/>
      <x:c r="L145" s="107"/>
      <x:c r="M145" s="107"/>
    </x:row>
    <x:row r="146">
      <x:c r="A146" s="113"/>
      <x:c r="B146" s="114" t="str">
        <x:f>IF(A146="","",DATE(YEAR(A146),MONTH(A146),1))</x:f>
      </x:c>
      <x:c r="C146" s="107"/>
      <x:c r="D146" s="107"/>
      <x:c r="E146" s="107"/>
      <x:c r="F146" s="107"/>
      <x:c r="G146" s="107"/>
      <x:c r="H146" s="108"/>
      <x:c r="I146" s="107"/>
      <x:c r="J146" s="107"/>
      <x:c r="K146" s="107"/>
      <x:c r="L146" s="107"/>
      <x:c r="M146" s="107"/>
    </x:row>
    <x:row r="147">
      <x:c r="A147" s="113"/>
      <x:c r="B147" s="114" t="str">
        <x:f>IF(A147="","",DATE(YEAR(A147),MONTH(A147),1))</x:f>
      </x:c>
      <x:c r="C147" s="107"/>
      <x:c r="D147" s="107"/>
      <x:c r="E147" s="107"/>
      <x:c r="F147" s="107"/>
      <x:c r="G147" s="107"/>
      <x:c r="H147" s="108"/>
      <x:c r="I147" s="107"/>
      <x:c r="J147" s="107"/>
      <x:c r="K147" s="107"/>
      <x:c r="L147" s="107"/>
      <x:c r="M147" s="107"/>
    </x:row>
    <x:row r="148">
      <x:c r="A148" s="113"/>
      <x:c r="B148" s="114" t="str">
        <x:f>IF(A148="","",DATE(YEAR(A148),MONTH(A148),1))</x:f>
      </x:c>
      <x:c r="C148" s="107"/>
      <x:c r="D148" s="107"/>
      <x:c r="E148" s="107"/>
      <x:c r="F148" s="107"/>
      <x:c r="G148" s="107"/>
      <x:c r="H148" s="108"/>
      <x:c r="I148" s="107"/>
      <x:c r="J148" s="107"/>
      <x:c r="K148" s="107"/>
      <x:c r="L148" s="107"/>
      <x:c r="M148" s="107"/>
    </x:row>
    <x:row r="149">
      <x:c r="A149" s="113"/>
      <x:c r="B149" s="114" t="str">
        <x:f>IF(A149="","",DATE(YEAR(A149),MONTH(A149),1))</x:f>
      </x:c>
      <x:c r="C149" s="107"/>
      <x:c r="D149" s="107"/>
      <x:c r="E149" s="107"/>
      <x:c r="F149" s="107"/>
      <x:c r="G149" s="107"/>
      <x:c r="H149" s="108"/>
      <x:c r="I149" s="107"/>
      <x:c r="J149" s="107"/>
      <x:c r="K149" s="107"/>
      <x:c r="L149" s="107"/>
      <x:c r="M149" s="107"/>
    </x:row>
    <x:row r="150">
      <x:c r="A150" s="113"/>
      <x:c r="B150" s="114" t="str">
        <x:f>IF(A150="","",DATE(YEAR(A150),MONTH(A150),1))</x:f>
      </x:c>
      <x:c r="C150" s="107"/>
      <x:c r="D150" s="107"/>
      <x:c r="E150" s="107"/>
      <x:c r="F150" s="107"/>
      <x:c r="G150" s="107"/>
      <x:c r="H150" s="108"/>
      <x:c r="I150" s="107"/>
      <x:c r="J150" s="107"/>
      <x:c r="K150" s="107"/>
      <x:c r="L150" s="107"/>
      <x:c r="M150" s="107"/>
    </x:row>
    <x:row r="151">
      <x:c r="A151" s="113"/>
      <x:c r="B151" s="114" t="str">
        <x:f>IF(A151="","",DATE(YEAR(A151),MONTH(A151),1))</x:f>
      </x:c>
      <x:c r="C151" s="107"/>
      <x:c r="D151" s="107"/>
      <x:c r="E151" s="107"/>
      <x:c r="F151" s="107"/>
      <x:c r="G151" s="107"/>
      <x:c r="H151" s="108"/>
      <x:c r="I151" s="107"/>
      <x:c r="J151" s="107"/>
      <x:c r="K151" s="107"/>
      <x:c r="L151" s="107"/>
      <x:c r="M151" s="107"/>
    </x:row>
    <x:row r="152">
      <x:c r="A152" s="113"/>
      <x:c r="B152" s="114" t="str">
        <x:f>IF(A152="","",DATE(YEAR(A152),MONTH(A152),1))</x:f>
      </x:c>
      <x:c r="C152" s="107"/>
      <x:c r="D152" s="107"/>
      <x:c r="E152" s="107"/>
      <x:c r="F152" s="107"/>
      <x:c r="G152" s="107"/>
      <x:c r="H152" s="108"/>
      <x:c r="I152" s="107"/>
      <x:c r="J152" s="107"/>
      <x:c r="K152" s="107"/>
      <x:c r="L152" s="107"/>
      <x:c r="M152" s="107"/>
    </x:row>
    <x:row r="153">
      <x:c r="A153" s="113"/>
      <x:c r="B153" s="114" t="str">
        <x:f>IF(A153="","",DATE(YEAR(A153),MONTH(A153),1))</x:f>
      </x:c>
      <x:c r="C153" s="107"/>
      <x:c r="D153" s="107"/>
      <x:c r="E153" s="107"/>
      <x:c r="F153" s="107"/>
      <x:c r="G153" s="107"/>
      <x:c r="H153" s="108"/>
      <x:c r="I153" s="107"/>
      <x:c r="J153" s="107"/>
      <x:c r="K153" s="107"/>
      <x:c r="L153" s="107"/>
      <x:c r="M153" s="107"/>
    </x:row>
    <x:row r="154">
      <x:c r="A154" s="113"/>
      <x:c r="B154" s="114" t="str">
        <x:f>IF(A154="","",DATE(YEAR(A154),MONTH(A154),1))</x:f>
      </x:c>
      <x:c r="C154" s="107"/>
      <x:c r="D154" s="107"/>
      <x:c r="E154" s="107"/>
      <x:c r="F154" s="107"/>
      <x:c r="G154" s="107"/>
      <x:c r="H154" s="108"/>
      <x:c r="I154" s="107"/>
      <x:c r="J154" s="107"/>
      <x:c r="K154" s="107"/>
      <x:c r="L154" s="107"/>
      <x:c r="M154" s="107"/>
    </x:row>
    <x:row r="155">
      <x:c r="A155" s="113"/>
      <x:c r="B155" s="114" t="str">
        <x:f>IF(A155="","",DATE(YEAR(A155),MONTH(A155),1))</x:f>
      </x:c>
      <x:c r="C155" s="107"/>
      <x:c r="D155" s="107"/>
      <x:c r="E155" s="107"/>
      <x:c r="F155" s="107"/>
      <x:c r="G155" s="107"/>
      <x:c r="H155" s="108"/>
      <x:c r="I155" s="107"/>
      <x:c r="J155" s="107"/>
      <x:c r="K155" s="107"/>
      <x:c r="L155" s="107"/>
      <x:c r="M155" s="107"/>
    </x:row>
    <x:row r="156">
      <x:c r="A156" s="113"/>
      <x:c r="B156" s="114" t="str">
        <x:f>IF(A156="","",DATE(YEAR(A156),MONTH(A156),1))</x:f>
      </x:c>
      <x:c r="C156" s="107"/>
      <x:c r="D156" s="107"/>
      <x:c r="E156" s="107"/>
      <x:c r="F156" s="107"/>
      <x:c r="G156" s="107"/>
      <x:c r="H156" s="108"/>
      <x:c r="I156" s="107"/>
      <x:c r="J156" s="107"/>
      <x:c r="K156" s="107"/>
      <x:c r="L156" s="107"/>
      <x:c r="M156" s="107"/>
    </x:row>
    <x:row r="157">
      <x:c r="A157" s="113"/>
      <x:c r="B157" s="114" t="str">
        <x:f>IF(A157="","",DATE(YEAR(A157),MONTH(A157),1))</x:f>
      </x:c>
      <x:c r="C157" s="107"/>
      <x:c r="D157" s="107"/>
      <x:c r="E157" s="107"/>
      <x:c r="F157" s="107"/>
      <x:c r="G157" s="107"/>
      <x:c r="H157" s="108"/>
      <x:c r="I157" s="107"/>
      <x:c r="J157" s="107"/>
      <x:c r="K157" s="107"/>
      <x:c r="L157" s="107"/>
      <x:c r="M157" s="107"/>
    </x:row>
    <x:row r="158">
      <x:c r="A158" s="113"/>
      <x:c r="B158" s="114" t="str">
        <x:f>IF(A158="","",DATE(YEAR(A158),MONTH(A158),1))</x:f>
      </x:c>
      <x:c r="C158" s="107"/>
      <x:c r="D158" s="107"/>
      <x:c r="E158" s="107"/>
      <x:c r="F158" s="107"/>
      <x:c r="G158" s="107"/>
      <x:c r="H158" s="108"/>
      <x:c r="I158" s="107"/>
      <x:c r="J158" s="107"/>
      <x:c r="K158" s="107"/>
      <x:c r="L158" s="107"/>
      <x:c r="M158" s="107"/>
    </x:row>
    <x:row r="159">
      <x:c r="A159" s="113"/>
      <x:c r="B159" s="114" t="str">
        <x:f>IF(A159="","",DATE(YEAR(A159),MONTH(A159),1))</x:f>
      </x:c>
      <x:c r="C159" s="107"/>
      <x:c r="D159" s="107"/>
      <x:c r="E159" s="107"/>
      <x:c r="F159" s="107"/>
      <x:c r="G159" s="107"/>
      <x:c r="H159" s="108"/>
      <x:c r="I159" s="107"/>
      <x:c r="J159" s="107"/>
      <x:c r="K159" s="107"/>
      <x:c r="L159" s="107"/>
      <x:c r="M159" s="107"/>
    </x:row>
    <x:row r="160">
      <x:c r="A160" s="113"/>
      <x:c r="B160" s="114" t="str">
        <x:f>IF(A160="","",DATE(YEAR(A160),MONTH(A160),1))</x:f>
      </x:c>
      <x:c r="C160" s="107"/>
      <x:c r="D160" s="107"/>
      <x:c r="E160" s="107"/>
      <x:c r="F160" s="107"/>
      <x:c r="G160" s="107"/>
      <x:c r="H160" s="108"/>
      <x:c r="I160" s="107"/>
      <x:c r="J160" s="107"/>
      <x:c r="K160" s="107"/>
      <x:c r="L160" s="107"/>
      <x:c r="M160" s="107"/>
    </x:row>
    <x:row r="161">
      <x:c r="A161" s="113"/>
      <x:c r="B161" s="114" t="str">
        <x:f>IF(A161="","",DATE(YEAR(A161),MONTH(A161),1))</x:f>
      </x:c>
      <x:c r="C161" s="107"/>
      <x:c r="D161" s="107"/>
      <x:c r="E161" s="107"/>
      <x:c r="F161" s="107"/>
      <x:c r="G161" s="107"/>
      <x:c r="H161" s="108"/>
      <x:c r="I161" s="107"/>
      <x:c r="J161" s="107"/>
      <x:c r="K161" s="107"/>
      <x:c r="L161" s="107"/>
      <x:c r="M161" s="107"/>
    </x:row>
    <x:row r="162">
      <x:c r="A162" s="113"/>
      <x:c r="B162" s="114" t="str">
        <x:f>IF(A162="","",DATE(YEAR(A162),MONTH(A162),1))</x:f>
      </x:c>
      <x:c r="C162" s="107"/>
      <x:c r="D162" s="107"/>
      <x:c r="E162" s="107"/>
      <x:c r="F162" s="107"/>
      <x:c r="G162" s="107"/>
      <x:c r="H162" s="108"/>
      <x:c r="I162" s="107"/>
      <x:c r="J162" s="107"/>
      <x:c r="K162" s="107"/>
      <x:c r="L162" s="107"/>
      <x:c r="M162" s="107"/>
    </x:row>
    <x:row r="163">
      <x:c r="A163" s="113"/>
      <x:c r="B163" s="114" t="str">
        <x:f>IF(A163="","",DATE(YEAR(A163),MONTH(A163),1))</x:f>
      </x:c>
      <x:c r="C163" s="107"/>
      <x:c r="D163" s="107"/>
      <x:c r="E163" s="107"/>
      <x:c r="F163" s="107"/>
      <x:c r="G163" s="107"/>
      <x:c r="H163" s="108"/>
      <x:c r="I163" s="107"/>
      <x:c r="J163" s="107"/>
      <x:c r="K163" s="107"/>
      <x:c r="L163" s="107"/>
      <x:c r="M163" s="107"/>
    </x:row>
    <x:row r="164">
      <x:c r="A164" s="113"/>
      <x:c r="B164" s="114" t="str">
        <x:f>IF(A164="","",DATE(YEAR(A164),MONTH(A164),1))</x:f>
      </x:c>
      <x:c r="C164" s="107"/>
      <x:c r="D164" s="107"/>
      <x:c r="E164" s="107"/>
      <x:c r="F164" s="107"/>
      <x:c r="G164" s="107"/>
      <x:c r="H164" s="108"/>
      <x:c r="I164" s="107"/>
      <x:c r="J164" s="107"/>
      <x:c r="K164" s="107"/>
      <x:c r="L164" s="107"/>
      <x:c r="M164" s="107"/>
    </x:row>
    <x:row r="165">
      <x:c r="A165" s="113"/>
      <x:c r="B165" s="114" t="str">
        <x:f>IF(A165="","",DATE(YEAR(A165),MONTH(A165),1))</x:f>
      </x:c>
      <x:c r="C165" s="107"/>
      <x:c r="D165" s="107"/>
      <x:c r="E165" s="107"/>
      <x:c r="F165" s="107"/>
      <x:c r="G165" s="107"/>
      <x:c r="H165" s="108"/>
      <x:c r="I165" s="107"/>
      <x:c r="J165" s="107"/>
      <x:c r="K165" s="107"/>
      <x:c r="L165" s="107"/>
      <x:c r="M165" s="107"/>
    </x:row>
    <x:row r="166">
      <x:c r="A166" s="113"/>
      <x:c r="B166" s="114" t="str">
        <x:f>IF(A166="","",DATE(YEAR(A166),MONTH(A166),1))</x:f>
      </x:c>
      <x:c r="C166" s="107"/>
      <x:c r="D166" s="107"/>
      <x:c r="E166" s="107"/>
      <x:c r="F166" s="107"/>
      <x:c r="G166" s="107"/>
      <x:c r="H166" s="108"/>
      <x:c r="I166" s="107"/>
      <x:c r="J166" s="107"/>
      <x:c r="K166" s="107"/>
      <x:c r="L166" s="107"/>
      <x:c r="M166" s="107"/>
    </x:row>
    <x:row r="167">
      <x:c r="A167" s="113"/>
      <x:c r="B167" s="114" t="str">
        <x:f>IF(A167="","",DATE(YEAR(A167),MONTH(A167),1))</x:f>
      </x:c>
      <x:c r="C167" s="107"/>
      <x:c r="D167" s="107"/>
      <x:c r="E167" s="107"/>
      <x:c r="F167" s="107"/>
      <x:c r="G167" s="107"/>
      <x:c r="H167" s="108"/>
      <x:c r="I167" s="107"/>
      <x:c r="J167" s="107"/>
      <x:c r="K167" s="107"/>
      <x:c r="L167" s="107"/>
      <x:c r="M167" s="107"/>
    </x:row>
    <x:row r="168">
      <x:c r="A168" s="113"/>
      <x:c r="B168" s="114" t="str">
        <x:f>IF(A168="","",DATE(YEAR(A168),MONTH(A168),1))</x:f>
      </x:c>
      <x:c r="C168" s="107"/>
      <x:c r="D168" s="107"/>
      <x:c r="E168" s="107"/>
      <x:c r="F168" s="107"/>
      <x:c r="G168" s="107"/>
      <x:c r="H168" s="108"/>
      <x:c r="I168" s="107"/>
      <x:c r="J168" s="107"/>
      <x:c r="K168" s="107"/>
      <x:c r="L168" s="107"/>
      <x:c r="M168" s="107"/>
    </x:row>
    <x:row r="169">
      <x:c r="A169" s="113"/>
      <x:c r="B169" s="114" t="str">
        <x:f>IF(A169="","",DATE(YEAR(A169),MONTH(A169),1))</x:f>
      </x:c>
      <x:c r="C169" s="107"/>
      <x:c r="D169" s="107"/>
      <x:c r="E169" s="107"/>
      <x:c r="F169" s="107"/>
      <x:c r="G169" s="107"/>
      <x:c r="H169" s="108"/>
      <x:c r="I169" s="107"/>
      <x:c r="J169" s="107"/>
      <x:c r="K169" s="107"/>
      <x:c r="L169" s="107"/>
      <x:c r="M169" s="107"/>
    </x:row>
    <x:row r="170">
      <x:c r="A170" s="113"/>
      <x:c r="B170" s="114" t="str">
        <x:f>IF(A170="","",DATE(YEAR(A170),MONTH(A170),1))</x:f>
      </x:c>
      <x:c r="C170" s="107"/>
      <x:c r="D170" s="107"/>
      <x:c r="E170" s="107"/>
      <x:c r="F170" s="107"/>
      <x:c r="G170" s="107"/>
      <x:c r="H170" s="108"/>
      <x:c r="I170" s="107"/>
      <x:c r="J170" s="107"/>
      <x:c r="K170" s="107"/>
      <x:c r="L170" s="107"/>
      <x:c r="M170" s="107"/>
    </x:row>
    <x:row r="171">
      <x:c r="A171" s="113"/>
      <x:c r="B171" s="114" t="str">
        <x:f>IF(A171="","",DATE(YEAR(A171),MONTH(A171),1))</x:f>
      </x:c>
      <x:c r="C171" s="107"/>
      <x:c r="D171" s="107"/>
      <x:c r="E171" s="107"/>
      <x:c r="F171" s="107"/>
      <x:c r="G171" s="107"/>
      <x:c r="H171" s="108"/>
      <x:c r="I171" s="107"/>
      <x:c r="J171" s="107"/>
      <x:c r="K171" s="107"/>
      <x:c r="L171" s="107"/>
      <x:c r="M171" s="107"/>
    </x:row>
    <x:row r="172">
      <x:c r="A172" s="113"/>
      <x:c r="B172" s="114" t="str">
        <x:f>IF(A172="","",DATE(YEAR(A172),MONTH(A172),1))</x:f>
      </x:c>
      <x:c r="C172" s="107"/>
      <x:c r="D172" s="107"/>
      <x:c r="E172" s="107"/>
      <x:c r="F172" s="107"/>
      <x:c r="G172" s="107"/>
      <x:c r="H172" s="108"/>
      <x:c r="I172" s="107"/>
      <x:c r="J172" s="107"/>
      <x:c r="K172" s="107"/>
      <x:c r="L172" s="107"/>
      <x:c r="M172" s="107"/>
    </x:row>
    <x:row r="173">
      <x:c r="A173" s="113"/>
      <x:c r="B173" s="114" t="str">
        <x:f>IF(A173="","",DATE(YEAR(A173),MONTH(A173),1))</x:f>
      </x:c>
      <x:c r="C173" s="107"/>
      <x:c r="D173" s="107"/>
      <x:c r="E173" s="107"/>
      <x:c r="F173" s="107"/>
      <x:c r="G173" s="107"/>
      <x:c r="H173" s="108"/>
      <x:c r="I173" s="107"/>
      <x:c r="J173" s="107"/>
      <x:c r="K173" s="107"/>
      <x:c r="L173" s="107"/>
      <x:c r="M173" s="107"/>
    </x:row>
    <x:row r="174">
      <x:c r="A174" s="113"/>
      <x:c r="B174" s="114" t="str">
        <x:f>IF(A174="","",DATE(YEAR(A174),MONTH(A174),1))</x:f>
      </x:c>
      <x:c r="C174" s="107"/>
      <x:c r="D174" s="107"/>
      <x:c r="E174" s="107"/>
      <x:c r="F174" s="107"/>
      <x:c r="G174" s="107"/>
      <x:c r="H174" s="108"/>
      <x:c r="I174" s="107"/>
      <x:c r="J174" s="107"/>
      <x:c r="K174" s="107"/>
      <x:c r="L174" s="107"/>
      <x:c r="M174" s="107"/>
    </x:row>
    <x:row r="175">
      <x:c r="A175" s="113"/>
      <x:c r="B175" s="114" t="str">
        <x:f>IF(A175="","",DATE(YEAR(A175),MONTH(A175),1))</x:f>
      </x:c>
      <x:c r="C175" s="107"/>
      <x:c r="D175" s="107"/>
      <x:c r="E175" s="107"/>
      <x:c r="F175" s="107"/>
      <x:c r="G175" s="107"/>
      <x:c r="H175" s="108"/>
      <x:c r="I175" s="107"/>
      <x:c r="J175" s="107"/>
      <x:c r="K175" s="107"/>
      <x:c r="L175" s="107"/>
      <x:c r="M175" s="107"/>
    </x:row>
    <x:row r="176">
      <x:c r="A176" s="113"/>
      <x:c r="B176" s="114" t="str">
        <x:f>IF(A176="","",DATE(YEAR(A176),MONTH(A176),1))</x:f>
      </x:c>
      <x:c r="C176" s="107"/>
      <x:c r="D176" s="107"/>
      <x:c r="E176" s="107"/>
      <x:c r="F176" s="107"/>
      <x:c r="G176" s="107"/>
      <x:c r="H176" s="108"/>
      <x:c r="I176" s="107"/>
      <x:c r="J176" s="107"/>
      <x:c r="K176" s="107"/>
      <x:c r="L176" s="107"/>
      <x:c r="M176" s="107"/>
    </x:row>
    <x:row r="177">
      <x:c r="A177" s="113"/>
      <x:c r="B177" s="114" t="str">
        <x:f>IF(A177="","",DATE(YEAR(A177),MONTH(A177),1))</x:f>
      </x:c>
      <x:c r="C177" s="107"/>
      <x:c r="D177" s="107"/>
      <x:c r="E177" s="107"/>
      <x:c r="F177" s="107"/>
      <x:c r="G177" s="107"/>
      <x:c r="H177" s="108"/>
      <x:c r="I177" s="107"/>
      <x:c r="J177" s="107"/>
      <x:c r="K177" s="107"/>
      <x:c r="L177" s="107"/>
      <x:c r="M177" s="107"/>
    </x:row>
    <x:row r="178">
      <x:c r="A178" s="113"/>
      <x:c r="B178" s="114" t="str">
        <x:f>IF(A178="","",DATE(YEAR(A178),MONTH(A178),1))</x:f>
      </x:c>
      <x:c r="C178" s="107"/>
      <x:c r="D178" s="107"/>
      <x:c r="E178" s="107"/>
      <x:c r="F178" s="107"/>
      <x:c r="G178" s="107"/>
      <x:c r="H178" s="108"/>
      <x:c r="I178" s="107"/>
      <x:c r="J178" s="107"/>
      <x:c r="K178" s="107"/>
      <x:c r="L178" s="107"/>
      <x:c r="M178" s="107"/>
    </x:row>
    <x:row r="179">
      <x:c r="A179" s="113"/>
      <x:c r="B179" s="114" t="str">
        <x:f>IF(A179="","",DATE(YEAR(A179),MONTH(A179),1))</x:f>
      </x:c>
      <x:c r="C179" s="107"/>
      <x:c r="D179" s="107"/>
      <x:c r="E179" s="107"/>
      <x:c r="F179" s="107"/>
      <x:c r="G179" s="107"/>
      <x:c r="H179" s="108"/>
      <x:c r="I179" s="107"/>
      <x:c r="J179" s="107"/>
      <x:c r="K179" s="107"/>
      <x:c r="L179" s="107"/>
      <x:c r="M179" s="107"/>
    </x:row>
    <x:row r="180">
      <x:c r="A180" s="113"/>
      <x:c r="B180" s="114" t="str">
        <x:f>IF(A180="","",DATE(YEAR(A180),MONTH(A180),1))</x:f>
      </x:c>
      <x:c r="C180" s="107"/>
      <x:c r="D180" s="107"/>
      <x:c r="E180" s="107"/>
      <x:c r="F180" s="107"/>
      <x:c r="G180" s="107"/>
      <x:c r="H180" s="108"/>
      <x:c r="I180" s="107"/>
      <x:c r="J180" s="107"/>
      <x:c r="K180" s="107"/>
      <x:c r="L180" s="107"/>
      <x:c r="M180" s="107"/>
    </x:row>
    <x:row r="181">
      <x:c r="A181" s="113"/>
      <x:c r="B181" s="114" t="str">
        <x:f>IF(A181="","",DATE(YEAR(A181),MONTH(A181),1))</x:f>
      </x:c>
      <x:c r="C181" s="107"/>
      <x:c r="D181" s="107"/>
      <x:c r="E181" s="107"/>
      <x:c r="F181" s="107"/>
      <x:c r="G181" s="107"/>
      <x:c r="H181" s="108"/>
      <x:c r="I181" s="107"/>
      <x:c r="J181" s="107"/>
      <x:c r="K181" s="107"/>
      <x:c r="L181" s="107"/>
      <x:c r="M181" s="107"/>
    </x:row>
    <x:row r="182">
      <x:c r="A182" s="113"/>
      <x:c r="B182" s="114" t="str">
        <x:f>IF(A182="","",DATE(YEAR(A182),MONTH(A182),1))</x:f>
      </x:c>
      <x:c r="C182" s="107"/>
      <x:c r="D182" s="107"/>
      <x:c r="E182" s="107"/>
      <x:c r="F182" s="107"/>
      <x:c r="G182" s="107"/>
      <x:c r="H182" s="108"/>
      <x:c r="I182" s="107"/>
      <x:c r="J182" s="107"/>
      <x:c r="K182" s="107"/>
      <x:c r="L182" s="107"/>
      <x:c r="M182" s="107"/>
    </x:row>
    <x:row r="183">
      <x:c r="A183" s="113"/>
      <x:c r="B183" s="114" t="str">
        <x:f>IF(A183="","",DATE(YEAR(A183),MONTH(A183),1))</x:f>
      </x:c>
      <x:c r="C183" s="107"/>
      <x:c r="D183" s="107"/>
      <x:c r="E183" s="107"/>
      <x:c r="F183" s="107"/>
      <x:c r="G183" s="107"/>
      <x:c r="H183" s="108"/>
      <x:c r="I183" s="107"/>
      <x:c r="J183" s="107"/>
      <x:c r="K183" s="107"/>
      <x:c r="L183" s="107"/>
      <x:c r="M183" s="107"/>
    </x:row>
    <x:row r="184">
      <x:c r="A184" s="113"/>
      <x:c r="B184" s="114" t="str">
        <x:f>IF(A184="","",DATE(YEAR(A184),MONTH(A184),1))</x:f>
      </x:c>
      <x:c r="C184" s="107"/>
      <x:c r="D184" s="107"/>
      <x:c r="E184" s="107"/>
      <x:c r="F184" s="107"/>
      <x:c r="G184" s="107"/>
      <x:c r="H184" s="108"/>
      <x:c r="I184" s="107"/>
      <x:c r="J184" s="107"/>
      <x:c r="K184" s="107"/>
      <x:c r="L184" s="107"/>
      <x:c r="M184" s="107"/>
    </x:row>
    <x:row r="185">
      <x:c r="A185" s="113"/>
      <x:c r="B185" s="114" t="str">
        <x:f>IF(A185="","",DATE(YEAR(A185),MONTH(A185),1))</x:f>
      </x:c>
      <x:c r="C185" s="107"/>
      <x:c r="D185" s="107"/>
      <x:c r="E185" s="107"/>
      <x:c r="F185" s="107"/>
      <x:c r="G185" s="107"/>
      <x:c r="H185" s="108"/>
      <x:c r="I185" s="107"/>
      <x:c r="J185" s="107"/>
      <x:c r="K185" s="107"/>
      <x:c r="L185" s="107"/>
      <x:c r="M185" s="107"/>
    </x:row>
    <x:row r="186">
      <x:c r="A186" s="113"/>
      <x:c r="B186" s="114" t="str">
        <x:f>IF(A186="","",DATE(YEAR(A186),MONTH(A186),1))</x:f>
      </x:c>
      <x:c r="C186" s="107"/>
      <x:c r="D186" s="107"/>
      <x:c r="E186" s="107"/>
      <x:c r="F186" s="107"/>
      <x:c r="G186" s="107"/>
      <x:c r="H186" s="108"/>
      <x:c r="I186" s="107"/>
      <x:c r="J186" s="107"/>
      <x:c r="K186" s="107"/>
      <x:c r="L186" s="107"/>
      <x:c r="M186" s="107"/>
    </x:row>
    <x:row r="187">
      <x:c r="A187" s="113"/>
      <x:c r="B187" s="114" t="str">
        <x:f>IF(A187="","",DATE(YEAR(A187),MONTH(A187),1))</x:f>
      </x:c>
      <x:c r="C187" s="107"/>
      <x:c r="D187" s="107"/>
      <x:c r="E187" s="107"/>
      <x:c r="F187" s="107"/>
      <x:c r="G187" s="107"/>
      <x:c r="H187" s="108"/>
      <x:c r="I187" s="107"/>
      <x:c r="J187" s="107"/>
      <x:c r="K187" s="107"/>
      <x:c r="L187" s="107"/>
      <x:c r="M187" s="107"/>
    </x:row>
    <x:row r="188">
      <x:c r="A188" s="113"/>
      <x:c r="B188" s="114" t="str">
        <x:f>IF(A188="","",DATE(YEAR(A188),MONTH(A188),1))</x:f>
      </x:c>
      <x:c r="C188" s="107"/>
      <x:c r="D188" s="107"/>
      <x:c r="E188" s="107"/>
      <x:c r="F188" s="107"/>
      <x:c r="G188" s="107"/>
      <x:c r="H188" s="108"/>
      <x:c r="I188" s="107"/>
      <x:c r="J188" s="107"/>
      <x:c r="K188" s="107"/>
      <x:c r="L188" s="107"/>
      <x:c r="M188" s="107"/>
    </x:row>
    <x:row r="189">
      <x:c r="A189" s="113"/>
      <x:c r="B189" s="114" t="str">
        <x:f>IF(A189="","",DATE(YEAR(A189),MONTH(A189),1))</x:f>
      </x:c>
      <x:c r="C189" s="107"/>
      <x:c r="D189" s="107"/>
      <x:c r="E189" s="107"/>
      <x:c r="F189" s="107"/>
      <x:c r="G189" s="107"/>
      <x:c r="H189" s="108"/>
      <x:c r="I189" s="107"/>
      <x:c r="J189" s="107"/>
      <x:c r="K189" s="107"/>
      <x:c r="L189" s="107"/>
      <x:c r="M189" s="107"/>
    </x:row>
    <x:row r="190">
      <x:c r="A190" s="113"/>
      <x:c r="B190" s="114" t="str">
        <x:f>IF(A190="","",DATE(YEAR(A190),MONTH(A190),1))</x:f>
      </x:c>
      <x:c r="C190" s="107"/>
      <x:c r="D190" s="107"/>
      <x:c r="E190" s="107"/>
      <x:c r="F190" s="107"/>
      <x:c r="G190" s="107"/>
      <x:c r="H190" s="108"/>
      <x:c r="I190" s="107"/>
      <x:c r="J190" s="107"/>
      <x:c r="K190" s="107"/>
      <x:c r="L190" s="107"/>
      <x:c r="M190" s="107"/>
    </x:row>
    <x:row r="191">
      <x:c r="A191" s="113"/>
      <x:c r="B191" s="114" t="str">
        <x:f>IF(A191="","",DATE(YEAR(A191),MONTH(A191),1))</x:f>
      </x:c>
      <x:c r="C191" s="107"/>
      <x:c r="D191" s="107"/>
      <x:c r="E191" s="107"/>
      <x:c r="F191" s="107"/>
      <x:c r="G191" s="107"/>
      <x:c r="H191" s="108"/>
      <x:c r="I191" s="107"/>
      <x:c r="J191" s="107"/>
      <x:c r="K191" s="107"/>
      <x:c r="L191" s="107"/>
      <x:c r="M191" s="107"/>
    </x:row>
    <x:row r="192">
      <x:c r="A192" s="113"/>
      <x:c r="B192" s="114" t="str">
        <x:f>IF(A192="","",DATE(YEAR(A192),MONTH(A192),1))</x:f>
      </x:c>
      <x:c r="C192" s="107"/>
      <x:c r="D192" s="107"/>
      <x:c r="E192" s="107"/>
      <x:c r="F192" s="107"/>
      <x:c r="G192" s="107"/>
      <x:c r="H192" s="108"/>
      <x:c r="I192" s="107"/>
      <x:c r="J192" s="107"/>
      <x:c r="K192" s="107"/>
      <x:c r="L192" s="107"/>
      <x:c r="M192" s="107"/>
    </x:row>
    <x:row r="193">
      <x:c r="A193" s="113"/>
      <x:c r="B193" s="114" t="str">
        <x:f>IF(A193="","",DATE(YEAR(A193),MONTH(A193),1))</x:f>
      </x:c>
      <x:c r="C193" s="107"/>
      <x:c r="D193" s="107"/>
      <x:c r="E193" s="107"/>
      <x:c r="F193" s="107"/>
      <x:c r="G193" s="107"/>
      <x:c r="H193" s="108"/>
      <x:c r="I193" s="107"/>
      <x:c r="J193" s="107"/>
      <x:c r="K193" s="107"/>
      <x:c r="L193" s="107"/>
      <x:c r="M193" s="107"/>
    </x:row>
    <x:row r="194">
      <x:c r="A194" s="113"/>
      <x:c r="B194" s="114" t="str">
        <x:f>IF(A194="","",DATE(YEAR(A194),MONTH(A194),1))</x:f>
      </x:c>
      <x:c r="C194" s="107"/>
      <x:c r="D194" s="107"/>
      <x:c r="E194" s="107"/>
      <x:c r="F194" s="107"/>
      <x:c r="G194" s="107"/>
      <x:c r="H194" s="108"/>
      <x:c r="I194" s="107"/>
      <x:c r="J194" s="107"/>
      <x:c r="K194" s="107"/>
      <x:c r="L194" s="107"/>
      <x:c r="M194" s="107"/>
    </x:row>
    <x:row r="195">
      <x:c r="A195" s="113"/>
      <x:c r="B195" s="114" t="str">
        <x:f>IF(A195="","",DATE(YEAR(A195),MONTH(A195),1))</x:f>
      </x:c>
      <x:c r="C195" s="107"/>
      <x:c r="D195" s="107"/>
      <x:c r="E195" s="107"/>
      <x:c r="F195" s="107"/>
      <x:c r="G195" s="107"/>
      <x:c r="H195" s="108"/>
      <x:c r="I195" s="107"/>
      <x:c r="J195" s="107"/>
      <x:c r="K195" s="107"/>
      <x:c r="L195" s="107"/>
      <x:c r="M195" s="107"/>
    </x:row>
    <x:row r="196">
      <x:c r="A196" s="113"/>
      <x:c r="B196" s="114" t="str">
        <x:f>IF(A196="","",DATE(YEAR(A196),MONTH(A196),1))</x:f>
      </x:c>
      <x:c r="C196" s="107"/>
      <x:c r="D196" s="107"/>
      <x:c r="E196" s="107"/>
      <x:c r="F196" s="107"/>
      <x:c r="G196" s="107"/>
      <x:c r="H196" s="108"/>
      <x:c r="I196" s="107"/>
      <x:c r="J196" s="107"/>
      <x:c r="K196" s="107"/>
      <x:c r="L196" s="107"/>
      <x:c r="M196" s="107"/>
    </x:row>
    <x:row r="197">
      <x:c r="A197" s="113"/>
      <x:c r="B197" s="114" t="str">
        <x:f>IF(A197="","",DATE(YEAR(A197),MONTH(A197),1))</x:f>
      </x:c>
      <x:c r="C197" s="107"/>
      <x:c r="D197" s="107"/>
      <x:c r="E197" s="107"/>
      <x:c r="F197" s="107"/>
      <x:c r="G197" s="107"/>
      <x:c r="H197" s="108"/>
      <x:c r="I197" s="107"/>
      <x:c r="J197" s="107"/>
      <x:c r="K197" s="107"/>
      <x:c r="L197" s="107"/>
      <x:c r="M197" s="107"/>
    </x:row>
    <x:row r="198">
      <x:c r="A198" s="113"/>
      <x:c r="B198" s="114" t="str">
        <x:f>IF(A198="","",DATE(YEAR(A198),MONTH(A198),1))</x:f>
      </x:c>
      <x:c r="C198" s="107"/>
      <x:c r="D198" s="107"/>
      <x:c r="E198" s="107"/>
      <x:c r="F198" s="107"/>
      <x:c r="G198" s="107"/>
      <x:c r="H198" s="108"/>
      <x:c r="I198" s="107"/>
      <x:c r="J198" s="107"/>
      <x:c r="K198" s="107"/>
      <x:c r="L198" s="107"/>
      <x:c r="M198" s="107"/>
    </x:row>
    <x:row r="199">
      <x:c r="A199" s="113"/>
      <x:c r="B199" s="114" t="str">
        <x:f>IF(A199="","",DATE(YEAR(A199),MONTH(A199),1))</x:f>
      </x:c>
      <x:c r="C199" s="107"/>
      <x:c r="D199" s="107"/>
      <x:c r="E199" s="107"/>
      <x:c r="F199" s="107"/>
      <x:c r="G199" s="107"/>
      <x:c r="H199" s="108"/>
      <x:c r="I199" s="107"/>
      <x:c r="J199" s="107"/>
      <x:c r="K199" s="107"/>
      <x:c r="L199" s="107"/>
      <x:c r="M199" s="107"/>
    </x:row>
    <x:row r="200">
      <x:c r="A200" s="113"/>
      <x:c r="B200" s="114" t="str">
        <x:f>IF(A200="","",DATE(YEAR(A200),MONTH(A200),1))</x:f>
      </x:c>
      <x:c r="C200" s="107"/>
      <x:c r="D200" s="107"/>
      <x:c r="E200" s="107"/>
      <x:c r="F200" s="107"/>
      <x:c r="G200" s="107"/>
      <x:c r="H200" s="108"/>
      <x:c r="I200" s="107"/>
      <x:c r="J200" s="107"/>
      <x:c r="K200" s="107"/>
      <x:c r="L200" s="107"/>
      <x:c r="M200" s="107"/>
    </x:row>
    <x:row r="201">
      <x:c r="A201" s="113"/>
      <x:c r="B201" s="114" t="str">
        <x:f>IF(A201="","",DATE(YEAR(A201),MONTH(A201),1))</x:f>
      </x:c>
      <x:c r="C201" s="107"/>
      <x:c r="D201" s="107"/>
      <x:c r="E201" s="107"/>
      <x:c r="F201" s="107"/>
      <x:c r="G201" s="107"/>
      <x:c r="H201" s="108"/>
      <x:c r="I201" s="107"/>
      <x:c r="J201" s="107"/>
      <x:c r="K201" s="107"/>
      <x:c r="L201" s="107"/>
      <x:c r="M201" s="107"/>
    </x:row>
    <x:row r="202">
      <x:c r="A202" s="113"/>
      <x:c r="B202" s="114" t="str">
        <x:f>IF(A202="","",DATE(YEAR(A202),MONTH(A202),1))</x:f>
      </x:c>
      <x:c r="C202" s="107"/>
      <x:c r="D202" s="107"/>
      <x:c r="E202" s="107"/>
      <x:c r="F202" s="107"/>
      <x:c r="G202" s="107"/>
      <x:c r="H202" s="108"/>
      <x:c r="I202" s="107"/>
      <x:c r="J202" s="107"/>
      <x:c r="K202" s="107"/>
      <x:c r="L202" s="107"/>
      <x:c r="M202" s="107"/>
    </x:row>
    <x:row r="203">
      <x:c r="A203" s="113"/>
      <x:c r="B203" s="114" t="str">
        <x:f>IF(A203="","",DATE(YEAR(A203),MONTH(A203),1))</x:f>
      </x:c>
      <x:c r="C203" s="107"/>
      <x:c r="D203" s="107"/>
      <x:c r="E203" s="107"/>
      <x:c r="F203" s="107"/>
      <x:c r="G203" s="107"/>
      <x:c r="H203" s="108"/>
      <x:c r="I203" s="107"/>
      <x:c r="J203" s="107"/>
      <x:c r="K203" s="107"/>
      <x:c r="L203" s="107"/>
      <x:c r="M203" s="107"/>
    </x:row>
    <x:row r="204">
      <x:c r="A204" s="113"/>
      <x:c r="B204" s="114" t="str">
        <x:f>IF(A204="","",DATE(YEAR(A204),MONTH(A204),1))</x:f>
      </x:c>
      <x:c r="C204" s="107"/>
      <x:c r="D204" s="107"/>
      <x:c r="E204" s="107"/>
      <x:c r="F204" s="107"/>
      <x:c r="G204" s="107"/>
      <x:c r="H204" s="108"/>
      <x:c r="I204" s="107"/>
      <x:c r="J204" s="107"/>
      <x:c r="K204" s="107"/>
      <x:c r="L204" s="107"/>
      <x:c r="M204" s="107"/>
    </x:row>
  </x:sheetData>
  <x:mergeCells>
    <x:mergeCell ref="A1:M2"/>
  </x:mergeCells>
  <x:dataValidations count="4">
    <x:dataValidation type="list" sqref="E5:E204">
      <x:formula1>'Categorías'!$A$5:$A$22</x:formula1>
    </x:dataValidation>
    <x:dataValidation type="list" sqref="G5:G204">
      <x:formula1>"Ingreso,Reembolso,Gasto extraordinario,Informativo"</x:formula1>
    </x:dataValidation>
    <x:dataValidation type="list" sqref="I5:I204">
      <x:formula1>"Pendiente,Pagado,Recibido,Anulado"</x:formula1>
    </x:dataValidation>
    <x:dataValidation type="list" sqref="J5:L204">
      <x:formula1>"Sí,No"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</x:cols>
  <x:sheetData>
    <x:row r="1" ht="28" customHeight="1">
      <x:c r="A1" s="85" t="str">
        <x:v>Plan mensual de caja, ahorro e inversión</x:v>
      </x:c>
      <x:c r="B1" s="85" t="str">
        <x:v>Plan mensual de caja, ahorro e inversión</x:v>
      </x:c>
      <x:c r="C1" s="85" t="str">
        <x:v>Plan mensual de caja, ahorro e inversión</x:v>
      </x:c>
      <x:c r="D1" s="85" t="str">
        <x:v>Plan mensual de caja, ahorro e inversión</x:v>
      </x:c>
      <x:c r="E1" s="85" t="str">
        <x:v>Plan mensual de caja, ahorro e inversión</x:v>
      </x:c>
      <x:c r="F1" s="85" t="str">
        <x:v>Plan mensual de caja, ahorro e inversión</x:v>
      </x:c>
      <x:c r="G1" s="85" t="str">
        <x:v>Plan mensual de caja, ahorro e inversión</x:v>
      </x:c>
      <x:c r="H1" s="85" t="str">
        <x:v>Plan mensual de caja, ahorro e inversión</x:v>
      </x:c>
      <x:c r="I1" s="85" t="str">
        <x:v>Plan mensual de caja, ahorro e inversión</x:v>
      </x:c>
      <x:c r="J1" s="85" t="str">
        <x:v>Plan mensual de caja, ahorro e inversión</x:v>
      </x:c>
      <x:c r="K1" s="85" t="str">
        <x:v>Plan mensual de caja, ahorro e inversión</x:v>
      </x:c>
      <x:c r="L1" s="85" t="str">
        <x:v>Plan mensual de caja, ahorro e inversión</x:v>
      </x:c>
      <x:c r="M1" s="85" t="str">
        <x:v>Plan mensual de caja, ahorro e inversión</x:v>
      </x:c>
      <x:c r="N1" s="85" t="str">
        <x:v>Plan mensual de caja, ahorro e inversión</x:v>
      </x:c>
      <x:c r="O1" s="85" t="str">
        <x:v>Plan mensual de caja, ahorro e inversión</x:v>
      </x:c>
      <x:c r="P1" s="85" t="str">
        <x:v>Plan mensual de caja, ahorro e inversión</x:v>
      </x:c>
      <x:c r="Q1" s="85" t="str">
        <x:v>Plan mensual de caja, ahorro e inversión</x:v>
      </x:c>
      <x:c r="R1" s="85" t="str">
        <x:v>Plan mensual de caja, ahorro e inversión</x:v>
      </x:c>
      <x:c r="S1" s="85" t="str">
        <x:v>Plan mensual de caja, ahorro e inversión</x:v>
      </x:c>
      <x:c r="T1" s="85" t="str">
        <x:v>Plan mensual de caja, ahorro e inversión</x:v>
      </x:c>
      <x:c r="U1" s="85" t="str">
        <x:v>Plan mensual de caja, ahorro e inversión</x:v>
      </x:c>
      <x:c r="V1" s="85" t="str">
        <x:v>Plan mensual de caja, ahorro e inversión</x:v>
      </x:c>
      <x:c r="W1" s="85" t="str">
        <x:v>Plan mensual de caja, ahorro e inversión</x:v>
      </x:c>
      <x:c r="X1" s="85" t="str">
        <x:v>Plan mensual de caja, ahorro e inversión</x:v>
      </x:c>
      <x:c r="Y1" s="85" t="str">
        <x:v>Plan mensual de caja, ahorro e inversión</x:v>
      </x:c>
    </x:row>
    <x:row r="2" ht="28" customHeight="1">
      <x:c r="A2" s="85" t="str">
        <x:v>Plan mensual de caja, ahorro e inversión</x:v>
      </x:c>
      <x:c r="B2" s="85" t="str">
        <x:v>Plan mensual de caja, ahorro e inversión</x:v>
      </x:c>
      <x:c r="C2" s="85" t="str">
        <x:v>Plan mensual de caja, ahorro e inversión</x:v>
      </x:c>
      <x:c r="D2" s="85" t="str">
        <x:v>Plan mensual de caja, ahorro e inversión</x:v>
      </x:c>
      <x:c r="E2" s="85" t="str">
        <x:v>Plan mensual de caja, ahorro e inversión</x:v>
      </x:c>
      <x:c r="F2" s="85" t="str">
        <x:v>Plan mensual de caja, ahorro e inversión</x:v>
      </x:c>
      <x:c r="G2" s="85" t="str">
        <x:v>Plan mensual de caja, ahorro e inversión</x:v>
      </x:c>
      <x:c r="H2" s="85" t="str">
        <x:v>Plan mensual de caja, ahorro e inversión</x:v>
      </x:c>
      <x:c r="I2" s="85" t="str">
        <x:v>Plan mensual de caja, ahorro e inversión</x:v>
      </x:c>
      <x:c r="J2" s="85" t="str">
        <x:v>Plan mensual de caja, ahorro e inversión</x:v>
      </x:c>
      <x:c r="K2" s="85" t="str">
        <x:v>Plan mensual de caja, ahorro e inversión</x:v>
      </x:c>
      <x:c r="L2" s="85" t="str">
        <x:v>Plan mensual de caja, ahorro e inversión</x:v>
      </x:c>
      <x:c r="M2" s="85" t="str">
        <x:v>Plan mensual de caja, ahorro e inversión</x:v>
      </x:c>
      <x:c r="N2" s="85" t="str">
        <x:v>Plan mensual de caja, ahorro e inversión</x:v>
      </x:c>
      <x:c r="O2" s="85" t="str">
        <x:v>Plan mensual de caja, ahorro e inversión</x:v>
      </x:c>
      <x:c r="P2" s="85" t="str">
        <x:v>Plan mensual de caja, ahorro e inversión</x:v>
      </x:c>
      <x:c r="Q2" s="85" t="str">
        <x:v>Plan mensual de caja, ahorro e inversión</x:v>
      </x:c>
      <x:c r="R2" s="85" t="str">
        <x:v>Plan mensual de caja, ahorro e inversión</x:v>
      </x:c>
      <x:c r="S2" s="85" t="str">
        <x:v>Plan mensual de caja, ahorro e inversión</x:v>
      </x:c>
      <x:c r="T2" s="85" t="str">
        <x:v>Plan mensual de caja, ahorro e inversión</x:v>
      </x:c>
      <x:c r="U2" s="85" t="str">
        <x:v>Plan mensual de caja, ahorro e inversión</x:v>
      </x:c>
      <x:c r="V2" s="85" t="str">
        <x:v>Plan mensual de caja, ahorro e inversión</x:v>
      </x:c>
      <x:c r="W2" s="85" t="str">
        <x:v>Plan mensual de caja, ahorro e inversión</x:v>
      </x:c>
      <x:c r="X2" s="85" t="str">
        <x:v>Plan mensual de caja, ahorro e inversión</x:v>
      </x:c>
      <x:c r="Y2" s="85" t="str">
        <x:v>Plan mensual de caja, ahorro e inversión</x:v>
      </x:c>
    </x:row>
    <x:row r="3">
      <x:c r="A3" s="104" t="str">
        <x:v>Concepto</x:v>
      </x:c>
      <x:c r="B3" s="111" t="n">
        <x:f>EDATE(Supuestos!$B$5,0)</x:f>
        <x:v>46266</x:v>
      </x:c>
      <x:c r="C3" s="111" t="n">
        <x:f>EDATE(Supuestos!$B$5,1)</x:f>
        <x:v>46296</x:v>
      </x:c>
      <x:c r="D3" s="111" t="n">
        <x:f>EDATE(Supuestos!$B$5,2)</x:f>
        <x:v>46327</x:v>
      </x:c>
      <x:c r="E3" s="111" t="n">
        <x:f>EDATE(Supuestos!$B$5,3)</x:f>
        <x:v>46357</x:v>
      </x:c>
      <x:c r="F3" s="111" t="n">
        <x:f>EDATE(Supuestos!$B$5,4)</x:f>
        <x:v>46388</x:v>
      </x:c>
      <x:c r="G3" s="111" t="n">
        <x:f>EDATE(Supuestos!$B$5,5)</x:f>
        <x:v>46419</x:v>
      </x:c>
      <x:c r="H3" s="111" t="n">
        <x:f>EDATE(Supuestos!$B$5,6)</x:f>
        <x:v>46447</x:v>
      </x:c>
      <x:c r="I3" s="111" t="n">
        <x:f>EDATE(Supuestos!$B$5,7)</x:f>
        <x:v>46478</x:v>
      </x:c>
      <x:c r="J3" s="111" t="n">
        <x:f>EDATE(Supuestos!$B$5,8)</x:f>
        <x:v>46508</x:v>
      </x:c>
      <x:c r="K3" s="111" t="n">
        <x:f>EDATE(Supuestos!$B$5,9)</x:f>
        <x:v>46539</x:v>
      </x:c>
      <x:c r="L3" s="111" t="n">
        <x:f>EDATE(Supuestos!$B$5,10)</x:f>
        <x:v>46569</x:v>
      </x:c>
      <x:c r="M3" s="111" t="n">
        <x:f>EDATE(Supuestos!$B$5,11)</x:f>
        <x:v>46600</x:v>
      </x:c>
      <x:c r="N3" s="111" t="n">
        <x:f>EDATE(Supuestos!$B$5,12)</x:f>
        <x:v>46631</x:v>
      </x:c>
      <x:c r="O3" s="111" t="n">
        <x:f>EDATE(Supuestos!$B$5,13)</x:f>
        <x:v>46661</x:v>
      </x:c>
      <x:c r="P3" s="111" t="n">
        <x:f>EDATE(Supuestos!$B$5,14)</x:f>
        <x:v>46692</x:v>
      </x:c>
      <x:c r="Q3" s="111" t="n">
        <x:f>EDATE(Supuestos!$B$5,15)</x:f>
        <x:v>46722</x:v>
      </x:c>
      <x:c r="R3" s="111" t="n">
        <x:f>EDATE(Supuestos!$B$5,16)</x:f>
        <x:v>46753</x:v>
      </x:c>
      <x:c r="S3" s="111" t="n">
        <x:f>EDATE(Supuestos!$B$5,17)</x:f>
        <x:v>46784</x:v>
      </x:c>
      <x:c r="T3" s="111" t="n">
        <x:f>EDATE(Supuestos!$B$5,18)</x:f>
        <x:v>46813</x:v>
      </x:c>
      <x:c r="U3" s="111" t="n">
        <x:f>EDATE(Supuestos!$B$5,19)</x:f>
        <x:v>46844</x:v>
      </x:c>
      <x:c r="V3" s="111" t="n">
        <x:f>EDATE(Supuestos!$B$5,20)</x:f>
        <x:v>46874</x:v>
      </x:c>
      <x:c r="W3" s="111" t="n">
        <x:f>EDATE(Supuestos!$B$5,21)</x:f>
        <x:v>46905</x:v>
      </x:c>
      <x:c r="X3" s="111" t="n">
        <x:f>EDATE(Supuestos!$B$5,22)</x:f>
        <x:v>46935</x:v>
      </x:c>
      <x:c r="Y3" s="111" t="n">
        <x:f>EDATE(Supuestos!$B$5,23)</x:f>
        <x:v>46966</x:v>
      </x:c>
    </x:row>
    <x:row r="4" ht="2" customHeight="1">
      <x:c r="A4" s="87"/>
      <x:c r="B4" s="115" t="str">
        <x:f>TEXT(B$3,"mmm-yy")</x:f>
        <x:v>Sep-26</x:v>
      </x:c>
      <x:c r="C4" s="115" t="str">
        <x:f>TEXT(C$3,"mmm-yy")</x:f>
        <x:v>Oct-26</x:v>
      </x:c>
      <x:c r="D4" s="115" t="str">
        <x:f>TEXT(D$3,"mmm-yy")</x:f>
        <x:v>Nov-26</x:v>
      </x:c>
      <x:c r="E4" s="115" t="str">
        <x:f>TEXT(E$3,"mmm-yy")</x:f>
        <x:v>Dec-26</x:v>
      </x:c>
      <x:c r="F4" s="115" t="str">
        <x:f>TEXT(F$3,"mmm-yy")</x:f>
        <x:v>Jan-27</x:v>
      </x:c>
      <x:c r="G4" s="115" t="str">
        <x:f>TEXT(G$3,"mmm-yy")</x:f>
        <x:v>Feb-27</x:v>
      </x:c>
      <x:c r="H4" s="115" t="str">
        <x:f>TEXT(H$3,"mmm-yy")</x:f>
        <x:v>Mar-27</x:v>
      </x:c>
      <x:c r="I4" s="115" t="str">
        <x:f>TEXT(I$3,"mmm-yy")</x:f>
        <x:v>Apr-27</x:v>
      </x:c>
      <x:c r="J4" s="115" t="str">
        <x:f>TEXT(J$3,"mmm-yy")</x:f>
        <x:v>May-27</x:v>
      </x:c>
      <x:c r="K4" s="115" t="str">
        <x:f>TEXT(K$3,"mmm-yy")</x:f>
        <x:v>Jun-27</x:v>
      </x:c>
      <x:c r="L4" s="115" t="str">
        <x:f>TEXT(L$3,"mmm-yy")</x:f>
        <x:v>Jul-27</x:v>
      </x:c>
      <x:c r="M4" s="115" t="str">
        <x:f>TEXT(M$3,"mmm-yy")</x:f>
        <x:v>Aug-27</x:v>
      </x:c>
      <x:c r="N4" s="115" t="str">
        <x:f>TEXT(N$3,"mmm-yy")</x:f>
        <x:v>Sep-27</x:v>
      </x:c>
      <x:c r="O4" s="115" t="str">
        <x:f>TEXT(O$3,"mmm-yy")</x:f>
        <x:v>Oct-27</x:v>
      </x:c>
      <x:c r="P4" s="115" t="str">
        <x:f>TEXT(P$3,"mmm-yy")</x:f>
        <x:v>Nov-27</x:v>
      </x:c>
      <x:c r="Q4" s="115" t="str">
        <x:f>TEXT(Q$3,"mmm-yy")</x:f>
        <x:v>Dec-27</x:v>
      </x:c>
      <x:c r="R4" s="115" t="str">
        <x:f>TEXT(R$3,"mmm-yy")</x:f>
        <x:v>Jan-28</x:v>
      </x:c>
      <x:c r="S4" s="115" t="str">
        <x:f>TEXT(S$3,"mmm-yy")</x:f>
        <x:v>Feb-28</x:v>
      </x:c>
      <x:c r="T4" s="115" t="str">
        <x:f>TEXT(T$3,"mmm-yy")</x:f>
        <x:v>Mar-28</x:v>
      </x:c>
      <x:c r="U4" s="115" t="str">
        <x:f>TEXT(U$3,"mmm-yy")</x:f>
        <x:v>Apr-28</x:v>
      </x:c>
      <x:c r="V4" s="115" t="str">
        <x:f>TEXT(V$3,"mmm-yy")</x:f>
        <x:v>May-28</x:v>
      </x:c>
      <x:c r="W4" s="115" t="str">
        <x:f>TEXT(W$3,"mmm-yy")</x:f>
        <x:v>Jun-28</x:v>
      </x:c>
      <x:c r="X4" s="115" t="str">
        <x:f>TEXT(X$3,"mmm-yy")</x:f>
        <x:v>Jul-28</x:v>
      </x:c>
      <x:c r="Y4" s="115" t="str">
        <x:f>TEXT(Y$3,"mmm-yy")</x:f>
        <x:v>Aug-28</x:v>
      </x:c>
    </x:row>
    <x:row r="5">
      <x:c r="A5" s="87"/>
      <x:c r="B5" s="87"/>
      <x:c r="C5" s="87"/>
      <x:c r="D5" s="87"/>
      <x:c r="E5" s="87"/>
      <x:c r="F5" s="87"/>
      <x:c r="G5" s="87"/>
      <x:c r="H5" s="87"/>
      <x:c r="I5" s="87"/>
      <x:c r="J5" s="87"/>
      <x:c r="K5" s="87"/>
      <x:c r="L5" s="87"/>
      <x:c r="M5" s="87"/>
      <x:c r="N5" s="87"/>
      <x:c r="O5" s="87"/>
      <x:c r="P5" s="87"/>
      <x:c r="Q5" s="87"/>
      <x:c r="R5" s="87"/>
      <x:c r="S5" s="87"/>
      <x:c r="T5" s="87"/>
      <x:c r="U5" s="87"/>
      <x:c r="V5" s="87"/>
      <x:c r="W5" s="87"/>
      <x:c r="X5" s="87"/>
      <x:c r="Y5" s="87"/>
    </x:row>
    <x:row r="6">
      <x:c r="A6" s="116" t="str">
        <x:v>Ingresos recurrentes</x:v>
      </x:c>
      <x:c r="B6" s="117" t="n">
        <x:f>Supuestos!$B$7+Supuestos!$B$8</x:f>
        <x:v>2500000</x:v>
      </x:c>
      <x:c r="C6" s="117" t="n">
        <x:f>Supuestos!$B$7+Supuestos!$B$8</x:f>
        <x:v>2500000</x:v>
      </x:c>
      <x:c r="D6" s="117" t="n">
        <x:f>Supuestos!$B$7+Supuestos!$B$8</x:f>
        <x:v>2500000</x:v>
      </x:c>
      <x:c r="E6" s="117" t="n">
        <x:f>Supuestos!$B$7+Supuestos!$B$8</x:f>
        <x:v>2500000</x:v>
      </x:c>
      <x:c r="F6" s="117" t="n">
        <x:f>Supuestos!$B$7+Supuestos!$B$8</x:f>
        <x:v>2500000</x:v>
      </x:c>
      <x:c r="G6" s="117" t="n">
        <x:f>Supuestos!$B$7+Supuestos!$B$8</x:f>
        <x:v>2500000</x:v>
      </x:c>
      <x:c r="H6" s="117" t="n">
        <x:f>Supuestos!$B$7+Supuestos!$B$8</x:f>
        <x:v>2500000</x:v>
      </x:c>
      <x:c r="I6" s="117" t="n">
        <x:f>Supuestos!$B$7+Supuestos!$B$8</x:f>
        <x:v>2500000</x:v>
      </x:c>
      <x:c r="J6" s="117" t="n">
        <x:f>Supuestos!$B$7+Supuestos!$B$8</x:f>
        <x:v>2500000</x:v>
      </x:c>
      <x:c r="K6" s="117" t="n">
        <x:f>Supuestos!$B$7+Supuestos!$B$8</x:f>
        <x:v>2500000</x:v>
      </x:c>
      <x:c r="L6" s="117" t="n">
        <x:f>Supuestos!$B$7+Supuestos!$B$8</x:f>
        <x:v>2500000</x:v>
      </x:c>
      <x:c r="M6" s="117" t="n">
        <x:f>Supuestos!$B$7+Supuestos!$B$8</x:f>
        <x:v>2500000</x:v>
      </x:c>
      <x:c r="N6" s="117" t="n">
        <x:f>Supuestos!$B$7+Supuestos!$B$8</x:f>
        <x:v>2500000</x:v>
      </x:c>
      <x:c r="O6" s="117" t="n">
        <x:f>Supuestos!$B$7+Supuestos!$B$8</x:f>
        <x:v>2500000</x:v>
      </x:c>
      <x:c r="P6" s="117" t="n">
        <x:f>Supuestos!$B$7+Supuestos!$B$8</x:f>
        <x:v>2500000</x:v>
      </x:c>
      <x:c r="Q6" s="117" t="n">
        <x:f>Supuestos!$B$7+Supuestos!$B$8</x:f>
        <x:v>2500000</x:v>
      </x:c>
      <x:c r="R6" s="117" t="n">
        <x:f>Supuestos!$B$7+Supuestos!$B$8</x:f>
        <x:v>2500000</x:v>
      </x:c>
      <x:c r="S6" s="117" t="n">
        <x:f>Supuestos!$B$7+Supuestos!$B$8</x:f>
        <x:v>2500000</x:v>
      </x:c>
      <x:c r="T6" s="117" t="n">
        <x:f>Supuestos!$B$7+Supuestos!$B$8</x:f>
        <x:v>2500000</x:v>
      </x:c>
      <x:c r="U6" s="117" t="n">
        <x:f>Supuestos!$B$7+Supuestos!$B$8</x:f>
        <x:v>2500000</x:v>
      </x:c>
      <x:c r="V6" s="117" t="n">
        <x:f>Supuestos!$B$7+Supuestos!$B$8</x:f>
        <x:v>2500000</x:v>
      </x:c>
      <x:c r="W6" s="117" t="n">
        <x:f>Supuestos!$B$7+Supuestos!$B$8</x:f>
        <x:v>2500000</x:v>
      </x:c>
      <x:c r="X6" s="117" t="n">
        <x:f>Supuestos!$B$7+Supuestos!$B$8</x:f>
        <x:v>2500000</x:v>
      </x:c>
      <x:c r="Y6" s="117" t="n">
        <x:f>Supuestos!$B$7+Supuestos!$B$8</x:f>
        <x:v>2500000</x:v>
      </x:c>
    </x:row>
    <x:row r="7">
      <x:c r="A7" s="116" t="str">
        <x:v>Ingresos extraordinarios y reembolsos</x:v>
      </x:c>
      <x:c r="B7" s="117" t="n">
        <x:f>SUMIFS(Movimientos!$H$5:$H$204,Movimientos!$B$5:$B$204,B$3,Movimientos!$G$5:$G$204,"Ingreso")+SUMIFS(Movimientos!$H$5:$H$204,Movimientos!$B$5:$B$204,B$3,Movimientos!$G$5:$G$204,"Reembolso",Movimientos!$I$5:$I$204,"Recibido")</x:f>
        <x:v>0</x:v>
      </x:c>
      <x:c r="C7" s="117" t="n">
        <x:f>SUMIFS(Movimientos!$H$5:$H$204,Movimientos!$B$5:$B$204,C$3,Movimientos!$G$5:$G$204,"Ingreso")+SUMIFS(Movimientos!$H$5:$H$204,Movimientos!$B$5:$B$204,C$3,Movimientos!$G$5:$G$204,"Reembolso",Movimientos!$I$5:$I$204,"Recibido")</x:f>
        <x:v>0</x:v>
      </x:c>
      <x:c r="D7" s="117" t="n">
        <x:f>SUMIFS(Movimientos!$H$5:$H$204,Movimientos!$B$5:$B$204,D$3,Movimientos!$G$5:$G$204,"Ingreso")+SUMIFS(Movimientos!$H$5:$H$204,Movimientos!$B$5:$B$204,D$3,Movimientos!$G$5:$G$204,"Reembolso",Movimientos!$I$5:$I$204,"Recibido")</x:f>
        <x:v>0</x:v>
      </x:c>
      <x:c r="E7" s="117" t="n">
        <x:f>SUMIFS(Movimientos!$H$5:$H$204,Movimientos!$B$5:$B$204,E$3,Movimientos!$G$5:$G$204,"Ingreso")+SUMIFS(Movimientos!$H$5:$H$204,Movimientos!$B$5:$B$204,E$3,Movimientos!$G$5:$G$204,"Reembolso",Movimientos!$I$5:$I$204,"Recibido")</x:f>
        <x:v>0</x:v>
      </x:c>
      <x:c r="F7" s="117" t="n">
        <x:f>SUMIFS(Movimientos!$H$5:$H$204,Movimientos!$B$5:$B$204,F$3,Movimientos!$G$5:$G$204,"Ingreso")+SUMIFS(Movimientos!$H$5:$H$204,Movimientos!$B$5:$B$204,F$3,Movimientos!$G$5:$G$204,"Reembolso",Movimientos!$I$5:$I$204,"Recibido")</x:f>
        <x:v>0</x:v>
      </x:c>
      <x:c r="G7" s="117" t="n">
        <x:f>SUMIFS(Movimientos!$H$5:$H$204,Movimientos!$B$5:$B$204,G$3,Movimientos!$G$5:$G$204,"Ingreso")+SUMIFS(Movimientos!$H$5:$H$204,Movimientos!$B$5:$B$204,G$3,Movimientos!$G$5:$G$204,"Reembolso",Movimientos!$I$5:$I$204,"Recibido")</x:f>
        <x:v>0</x:v>
      </x:c>
      <x:c r="H7" s="117" t="n">
        <x:f>SUMIFS(Movimientos!$H$5:$H$204,Movimientos!$B$5:$B$204,H$3,Movimientos!$G$5:$G$204,"Ingreso")+SUMIFS(Movimientos!$H$5:$H$204,Movimientos!$B$5:$B$204,H$3,Movimientos!$G$5:$G$204,"Reembolso",Movimientos!$I$5:$I$204,"Recibido")</x:f>
        <x:v>0</x:v>
      </x:c>
      <x:c r="I7" s="117" t="n">
        <x:f>SUMIFS(Movimientos!$H$5:$H$204,Movimientos!$B$5:$B$204,I$3,Movimientos!$G$5:$G$204,"Ingreso")+SUMIFS(Movimientos!$H$5:$H$204,Movimientos!$B$5:$B$204,I$3,Movimientos!$G$5:$G$204,"Reembolso",Movimientos!$I$5:$I$204,"Recibido")</x:f>
        <x:v>0</x:v>
      </x:c>
      <x:c r="J7" s="117" t="n">
        <x:f>SUMIFS(Movimientos!$H$5:$H$204,Movimientos!$B$5:$B$204,J$3,Movimientos!$G$5:$G$204,"Ingreso")+SUMIFS(Movimientos!$H$5:$H$204,Movimientos!$B$5:$B$204,J$3,Movimientos!$G$5:$G$204,"Reembolso",Movimientos!$I$5:$I$204,"Recibido")</x:f>
        <x:v>0</x:v>
      </x:c>
      <x:c r="K7" s="117" t="n">
        <x:f>SUMIFS(Movimientos!$H$5:$H$204,Movimientos!$B$5:$B$204,K$3,Movimientos!$G$5:$G$204,"Ingreso")+SUMIFS(Movimientos!$H$5:$H$204,Movimientos!$B$5:$B$204,K$3,Movimientos!$G$5:$G$204,"Reembolso",Movimientos!$I$5:$I$204,"Recibido")</x:f>
        <x:v>0</x:v>
      </x:c>
      <x:c r="L7" s="117" t="n">
        <x:f>SUMIFS(Movimientos!$H$5:$H$204,Movimientos!$B$5:$B$204,L$3,Movimientos!$G$5:$G$204,"Ingreso")+SUMIFS(Movimientos!$H$5:$H$204,Movimientos!$B$5:$B$204,L$3,Movimientos!$G$5:$G$204,"Reembolso",Movimientos!$I$5:$I$204,"Recibido")</x:f>
        <x:v>0</x:v>
      </x:c>
      <x:c r="M7" s="117" t="n">
        <x:f>SUMIFS(Movimientos!$H$5:$H$204,Movimientos!$B$5:$B$204,M$3,Movimientos!$G$5:$G$204,"Ingreso")+SUMIFS(Movimientos!$H$5:$H$204,Movimientos!$B$5:$B$204,M$3,Movimientos!$G$5:$G$204,"Reembolso",Movimientos!$I$5:$I$204,"Recibido")</x:f>
        <x:v>0</x:v>
      </x:c>
      <x:c r="N7" s="117" t="n">
        <x:f>SUMIFS(Movimientos!$H$5:$H$204,Movimientos!$B$5:$B$204,N$3,Movimientos!$G$5:$G$204,"Ingreso")+SUMIFS(Movimientos!$H$5:$H$204,Movimientos!$B$5:$B$204,N$3,Movimientos!$G$5:$G$204,"Reembolso",Movimientos!$I$5:$I$204,"Recibido")</x:f>
        <x:v>0</x:v>
      </x:c>
      <x:c r="O7" s="117" t="n">
        <x:f>SUMIFS(Movimientos!$H$5:$H$204,Movimientos!$B$5:$B$204,O$3,Movimientos!$G$5:$G$204,"Ingreso")+SUMIFS(Movimientos!$H$5:$H$204,Movimientos!$B$5:$B$204,O$3,Movimientos!$G$5:$G$204,"Reembolso",Movimientos!$I$5:$I$204,"Recibido")</x:f>
        <x:v>0</x:v>
      </x:c>
      <x:c r="P7" s="117" t="n">
        <x:f>SUMIFS(Movimientos!$H$5:$H$204,Movimientos!$B$5:$B$204,P$3,Movimientos!$G$5:$G$204,"Ingreso")+SUMIFS(Movimientos!$H$5:$H$204,Movimientos!$B$5:$B$204,P$3,Movimientos!$G$5:$G$204,"Reembolso",Movimientos!$I$5:$I$204,"Recibido")</x:f>
        <x:v>0</x:v>
      </x:c>
      <x:c r="Q7" s="117" t="n">
        <x:f>SUMIFS(Movimientos!$H$5:$H$204,Movimientos!$B$5:$B$204,Q$3,Movimientos!$G$5:$G$204,"Ingreso")+SUMIFS(Movimientos!$H$5:$H$204,Movimientos!$B$5:$B$204,Q$3,Movimientos!$G$5:$G$204,"Reembolso",Movimientos!$I$5:$I$204,"Recibido")</x:f>
        <x:v>0</x:v>
      </x:c>
      <x:c r="R7" s="117" t="n">
        <x:f>SUMIFS(Movimientos!$H$5:$H$204,Movimientos!$B$5:$B$204,R$3,Movimientos!$G$5:$G$204,"Ingreso")+SUMIFS(Movimientos!$H$5:$H$204,Movimientos!$B$5:$B$204,R$3,Movimientos!$G$5:$G$204,"Reembolso",Movimientos!$I$5:$I$204,"Recibido")</x:f>
        <x:v>0</x:v>
      </x:c>
      <x:c r="S7" s="117" t="n">
        <x:f>SUMIFS(Movimientos!$H$5:$H$204,Movimientos!$B$5:$B$204,S$3,Movimientos!$G$5:$G$204,"Ingreso")+SUMIFS(Movimientos!$H$5:$H$204,Movimientos!$B$5:$B$204,S$3,Movimientos!$G$5:$G$204,"Reembolso",Movimientos!$I$5:$I$204,"Recibido")</x:f>
        <x:v>0</x:v>
      </x:c>
      <x:c r="T7" s="117" t="n">
        <x:f>SUMIFS(Movimientos!$H$5:$H$204,Movimientos!$B$5:$B$204,T$3,Movimientos!$G$5:$G$204,"Ingreso")+SUMIFS(Movimientos!$H$5:$H$204,Movimientos!$B$5:$B$204,T$3,Movimientos!$G$5:$G$204,"Reembolso",Movimientos!$I$5:$I$204,"Recibido")</x:f>
        <x:v>0</x:v>
      </x:c>
      <x:c r="U7" s="117" t="n">
        <x:f>SUMIFS(Movimientos!$H$5:$H$204,Movimientos!$B$5:$B$204,U$3,Movimientos!$G$5:$G$204,"Ingreso")+SUMIFS(Movimientos!$H$5:$H$204,Movimientos!$B$5:$B$204,U$3,Movimientos!$G$5:$G$204,"Reembolso",Movimientos!$I$5:$I$204,"Recibido")</x:f>
        <x:v>0</x:v>
      </x:c>
      <x:c r="V7" s="117" t="n">
        <x:f>SUMIFS(Movimientos!$H$5:$H$204,Movimientos!$B$5:$B$204,V$3,Movimientos!$G$5:$G$204,"Ingreso")+SUMIFS(Movimientos!$H$5:$H$204,Movimientos!$B$5:$B$204,V$3,Movimientos!$G$5:$G$204,"Reembolso",Movimientos!$I$5:$I$204,"Recibido")</x:f>
        <x:v>0</x:v>
      </x:c>
      <x:c r="W7" s="117" t="n">
        <x:f>SUMIFS(Movimientos!$H$5:$H$204,Movimientos!$B$5:$B$204,W$3,Movimientos!$G$5:$G$204,"Ingreso")+SUMIFS(Movimientos!$H$5:$H$204,Movimientos!$B$5:$B$204,W$3,Movimientos!$G$5:$G$204,"Reembolso",Movimientos!$I$5:$I$204,"Recibido")</x:f>
        <x:v>0</x:v>
      </x:c>
      <x:c r="X7" s="117" t="n">
        <x:f>SUMIFS(Movimientos!$H$5:$H$204,Movimientos!$B$5:$B$204,X$3,Movimientos!$G$5:$G$204,"Ingreso")+SUMIFS(Movimientos!$H$5:$H$204,Movimientos!$B$5:$B$204,X$3,Movimientos!$G$5:$G$204,"Reembolso",Movimientos!$I$5:$I$204,"Recibido")</x:f>
        <x:v>0</x:v>
      </x:c>
      <x:c r="Y7" s="117" t="n">
        <x:f>SUMIFS(Movimientos!$H$5:$H$204,Movimientos!$B$5:$B$204,Y$3,Movimientos!$G$5:$G$204,"Ingreso")+SUMIFS(Movimientos!$H$5:$H$204,Movimientos!$B$5:$B$204,Y$3,Movimientos!$G$5:$G$204,"Reembolso",Movimientos!$I$5:$I$204,"Recibido")</x:f>
        <x:v>0</x:v>
      </x:c>
    </x:row>
    <x:row r="8">
      <x:c r="A8" s="116" t="str">
        <x:v>Saldo inicial cuenta corriente</x:v>
      </x:c>
      <x:c r="B8" s="117" t="n">
        <x:f>Supuestos!$B$9</x:f>
        <x:v>1000000</x:v>
      </x:c>
      <x:c r="C8" s="117" t="n">
        <x:f>B$21</x:f>
        <x:v>1000000</x:v>
      </x:c>
      <x:c r="D8" s="117" t="n">
        <x:f>C$21</x:f>
        <x:v>1000000</x:v>
      </x:c>
      <x:c r="E8" s="117" t="n">
        <x:f>D$21</x:f>
        <x:v>1000000</x:v>
      </x:c>
      <x:c r="F8" s="117" t="n">
        <x:f>E$21</x:f>
        <x:v>1000000</x:v>
      </x:c>
      <x:c r="G8" s="117" t="n">
        <x:f>F$21</x:f>
        <x:v>1000000</x:v>
      </x:c>
      <x:c r="H8" s="117" t="n">
        <x:f>G$21</x:f>
        <x:v>1000000</x:v>
      </x:c>
      <x:c r="I8" s="117" t="n">
        <x:f>H$21</x:f>
        <x:v>1000000</x:v>
      </x:c>
      <x:c r="J8" s="117" t="n">
        <x:f>I$21</x:f>
        <x:v>1000000</x:v>
      </x:c>
      <x:c r="K8" s="117" t="n">
        <x:f>J$21</x:f>
        <x:v>1000000</x:v>
      </x:c>
      <x:c r="L8" s="117" t="n">
        <x:f>K$21</x:f>
        <x:v>1000000</x:v>
      </x:c>
      <x:c r="M8" s="117" t="n">
        <x:f>L$21</x:f>
        <x:v>1000000</x:v>
      </x:c>
      <x:c r="N8" s="117" t="n">
        <x:f>M$21</x:f>
        <x:v>1000000</x:v>
      </x:c>
      <x:c r="O8" s="117" t="n">
        <x:f>N$21</x:f>
        <x:v>1000000</x:v>
      </x:c>
      <x:c r="P8" s="117" t="n">
        <x:f>O$21</x:f>
        <x:v>1000000</x:v>
      </x:c>
      <x:c r="Q8" s="117" t="n">
        <x:f>P$21</x:f>
        <x:v>1000000</x:v>
      </x:c>
      <x:c r="R8" s="117" t="n">
        <x:f>Q$21</x:f>
        <x:v>1000000</x:v>
      </x:c>
      <x:c r="S8" s="117" t="n">
        <x:f>R$21</x:f>
        <x:v>1000000</x:v>
      </x:c>
      <x:c r="T8" s="117" t="n">
        <x:f>S$21</x:f>
        <x:v>1000000</x:v>
      </x:c>
      <x:c r="U8" s="117" t="n">
        <x:f>T$21</x:f>
        <x:v>1000000</x:v>
      </x:c>
      <x:c r="V8" s="117" t="n">
        <x:f>U$21</x:f>
        <x:v>1000000</x:v>
      </x:c>
      <x:c r="W8" s="117" t="n">
        <x:f>V$21</x:f>
        <x:v>1000000</x:v>
      </x:c>
      <x:c r="X8" s="117" t="n">
        <x:f>W$21</x:f>
        <x:v>1000000</x:v>
      </x:c>
      <x:c r="Y8" s="117" t="n">
        <x:f>X$21</x:f>
        <x:v>1000000</x:v>
      </x:c>
    </x:row>
    <x:row r="9">
      <x:c r="A9" s="118" t="str">
        <x:v>Recursos disponibles</x:v>
      </x:c>
      <x:c r="B9" s="119" t="n">
        <x:f>SUM(B6:B8)</x:f>
        <x:v>3500000</x:v>
      </x:c>
      <x:c r="C9" s="119" t="n">
        <x:f>SUM(C6:C8)</x:f>
        <x:v>3500000</x:v>
      </x:c>
      <x:c r="D9" s="119" t="n">
        <x:f>SUM(D6:D8)</x:f>
        <x:v>3500000</x:v>
      </x:c>
      <x:c r="E9" s="119" t="n">
        <x:f>SUM(E6:E8)</x:f>
        <x:v>3500000</x:v>
      </x:c>
      <x:c r="F9" s="119" t="n">
        <x:f>SUM(F6:F8)</x:f>
        <x:v>3500000</x:v>
      </x:c>
      <x:c r="G9" s="119" t="n">
        <x:f>SUM(G6:G8)</x:f>
        <x:v>3500000</x:v>
      </x:c>
      <x:c r="H9" s="119" t="n">
        <x:f>SUM(H6:H8)</x:f>
        <x:v>3500000</x:v>
      </x:c>
      <x:c r="I9" s="119" t="n">
        <x:f>SUM(I6:I8)</x:f>
        <x:v>3500000</x:v>
      </x:c>
      <x:c r="J9" s="119" t="n">
        <x:f>SUM(J6:J8)</x:f>
        <x:v>3500000</x:v>
      </x:c>
      <x:c r="K9" s="119" t="n">
        <x:f>SUM(K6:K8)</x:f>
        <x:v>3500000</x:v>
      </x:c>
      <x:c r="L9" s="119" t="n">
        <x:f>SUM(L6:L8)</x:f>
        <x:v>3500000</x:v>
      </x:c>
      <x:c r="M9" s="119" t="n">
        <x:f>SUM(M6:M8)</x:f>
        <x:v>3500000</x:v>
      </x:c>
      <x:c r="N9" s="119" t="n">
        <x:f>SUM(N6:N8)</x:f>
        <x:v>3500000</x:v>
      </x:c>
      <x:c r="O9" s="119" t="n">
        <x:f>SUM(O6:O8)</x:f>
        <x:v>3500000</x:v>
      </x:c>
      <x:c r="P9" s="119" t="n">
        <x:f>SUM(P6:P8)</x:f>
        <x:v>3500000</x:v>
      </x:c>
      <x:c r="Q9" s="119" t="n">
        <x:f>SUM(Q6:Q8)</x:f>
        <x:v>3500000</x:v>
      </x:c>
      <x:c r="R9" s="119" t="n">
        <x:f>SUM(R6:R8)</x:f>
        <x:v>3500000</x:v>
      </x:c>
      <x:c r="S9" s="119" t="n">
        <x:f>SUM(S6:S8)</x:f>
        <x:v>3500000</x:v>
      </x:c>
      <x:c r="T9" s="119" t="n">
        <x:f>SUM(T6:T8)</x:f>
        <x:v>3500000</x:v>
      </x:c>
      <x:c r="U9" s="119" t="n">
        <x:f>SUM(U6:U8)</x:f>
        <x:v>3500000</x:v>
      </x:c>
      <x:c r="V9" s="119" t="n">
        <x:f>SUM(V6:V8)</x:f>
        <x:v>3500000</x:v>
      </x:c>
      <x:c r="W9" s="119" t="n">
        <x:f>SUM(W6:W8)</x:f>
        <x:v>3500000</x:v>
      </x:c>
      <x:c r="X9" s="119" t="n">
        <x:f>SUM(X6:X8)</x:f>
        <x:v>3500000</x:v>
      </x:c>
      <x:c r="Y9" s="119" t="n">
        <x:f>SUM(Y6:Y8)</x:f>
        <x:v>3500000</x:v>
      </x:c>
    </x:row>
    <x:row r="10">
      <x:c r="A10" s="116"/>
      <x:c r="B10" s="117"/>
      <x:c r="C10" s="117"/>
      <x:c r="D10" s="117"/>
      <x:c r="E10" s="117"/>
      <x:c r="F10" s="117"/>
      <x:c r="G10" s="117"/>
      <x:c r="H10" s="117"/>
      <x:c r="I10" s="117"/>
      <x:c r="J10" s="117"/>
      <x:c r="K10" s="117"/>
      <x:c r="L10" s="117"/>
      <x:c r="M10" s="117"/>
      <x:c r="N10" s="117"/>
      <x:c r="O10" s="117"/>
      <x:c r="P10" s="117"/>
      <x:c r="Q10" s="117"/>
      <x:c r="R10" s="117"/>
      <x:c r="S10" s="117"/>
      <x:c r="T10" s="117"/>
      <x:c r="U10" s="117"/>
      <x:c r="V10" s="117"/>
      <x:c r="W10" s="117"/>
      <x:c r="X10" s="117"/>
      <x:c r="Y10" s="117"/>
    </x:row>
    <x:row r="11">
      <x:c r="A11" s="116" t="str">
        <x:v>Gastos fijos</x:v>
      </x:c>
      <x:c r="B11" s="117" t="n">
        <x:f>SUM('Gastos Fijos'!I$5:I$44)</x:f>
        <x:v>0</x:v>
      </x:c>
      <x:c r="C11" s="117" t="n">
        <x:f>SUM('Gastos Fijos'!J$5:J$44)</x:f>
        <x:v>0</x:v>
      </x:c>
      <x:c r="D11" s="117" t="n">
        <x:f>SUM('Gastos Fijos'!K$5:K$44)</x:f>
        <x:v>0</x:v>
      </x:c>
      <x:c r="E11" s="117" t="n">
        <x:f>SUM('Gastos Fijos'!L$5:L$44)</x:f>
        <x:v>0</x:v>
      </x:c>
      <x:c r="F11" s="117" t="n">
        <x:f>SUM('Gastos Fijos'!M$5:M$44)</x:f>
        <x:v>0</x:v>
      </x:c>
      <x:c r="G11" s="117" t="n">
        <x:f>SUM('Gastos Fijos'!N$5:N$44)</x:f>
        <x:v>0</x:v>
      </x:c>
      <x:c r="H11" s="117" t="n">
        <x:f>SUM('Gastos Fijos'!O$5:O$44)</x:f>
        <x:v>0</x:v>
      </x:c>
      <x:c r="I11" s="117" t="n">
        <x:f>SUM('Gastos Fijos'!P$5:P$44)</x:f>
        <x:v>0</x:v>
      </x:c>
      <x:c r="J11" s="117" t="n">
        <x:f>SUM('Gastos Fijos'!Q$5:Q$44)</x:f>
        <x:v>0</x:v>
      </x:c>
      <x:c r="K11" s="117" t="n">
        <x:f>SUM('Gastos Fijos'!R$5:R$44)</x:f>
        <x:v>0</x:v>
      </x:c>
      <x:c r="L11" s="117" t="n">
        <x:f>SUM('Gastos Fijos'!S$5:S$44)</x:f>
        <x:v>0</x:v>
      </x:c>
      <x:c r="M11" s="117" t="n">
        <x:f>SUM('Gastos Fijos'!T$5:T$44)</x:f>
        <x:v>0</x:v>
      </x:c>
      <x:c r="N11" s="117" t="n">
        <x:f>SUM('Gastos Fijos'!U$5:U$44)</x:f>
        <x:v>0</x:v>
      </x:c>
      <x:c r="O11" s="117" t="n">
        <x:f>SUM('Gastos Fijos'!V$5:V$44)</x:f>
        <x:v>0</x:v>
      </x:c>
      <x:c r="P11" s="117" t="n">
        <x:f>SUM('Gastos Fijos'!W$5:W$44)</x:f>
        <x:v>0</x:v>
      </x:c>
      <x:c r="Q11" s="117" t="n">
        <x:f>SUM('Gastos Fijos'!X$5:X$44)</x:f>
        <x:v>0</x:v>
      </x:c>
      <x:c r="R11" s="117" t="n">
        <x:f>SUM('Gastos Fijos'!Y$5:Y$44)</x:f>
        <x:v>0</x:v>
      </x:c>
      <x:c r="S11" s="117" t="n">
        <x:f>SUM('Gastos Fijos'!Z$5:Z$44)</x:f>
        <x:v>0</x:v>
      </x:c>
      <x:c r="T11" s="117" t="n">
        <x:f>SUM('Gastos Fijos'!AA$5:AA$44)</x:f>
        <x:v>0</x:v>
      </x:c>
      <x:c r="U11" s="117" t="n">
        <x:f>SUM('Gastos Fijos'!AB$5:AB$44)</x:f>
        <x:v>0</x:v>
      </x:c>
      <x:c r="V11" s="117" t="n">
        <x:f>SUM('Gastos Fijos'!AC$5:AC$44)</x:f>
        <x:v>0</x:v>
      </x:c>
      <x:c r="W11" s="117" t="n">
        <x:f>SUM('Gastos Fijos'!AD$5:AD$44)</x:f>
        <x:v>0</x:v>
      </x:c>
      <x:c r="X11" s="117" t="n">
        <x:f>SUM('Gastos Fijos'!AE$5:AE$44)</x:f>
        <x:v>0</x:v>
      </x:c>
      <x:c r="Y11" s="117" t="n">
        <x:f>SUM('Gastos Fijos'!AF$5:AF$44)</x:f>
        <x:v>0</x:v>
      </x:c>
    </x:row>
    <x:row r="12">
      <x:c r="A12" s="116" t="str">
        <x:v>Tarjetas y cuotas</x:v>
      </x:c>
      <x:c r="B12" s="117" t="n">
        <x:f>SUM('Tarjetas y Cuotas'!J$5:J$104)</x:f>
        <x:v>0</x:v>
      </x:c>
      <x:c r="C12" s="117" t="n">
        <x:f>SUM('Tarjetas y Cuotas'!K$5:K$104)</x:f>
        <x:v>0</x:v>
      </x:c>
      <x:c r="D12" s="117" t="n">
        <x:f>SUM('Tarjetas y Cuotas'!L$5:L$104)</x:f>
        <x:v>0</x:v>
      </x:c>
      <x:c r="E12" s="117" t="n">
        <x:f>SUM('Tarjetas y Cuotas'!M$5:M$104)</x:f>
        <x:v>0</x:v>
      </x:c>
      <x:c r="F12" s="117" t="n">
        <x:f>SUM('Tarjetas y Cuotas'!N$5:N$104)</x:f>
        <x:v>0</x:v>
      </x:c>
      <x:c r="G12" s="117" t="n">
        <x:f>SUM('Tarjetas y Cuotas'!O$5:O$104)</x:f>
        <x:v>0</x:v>
      </x:c>
      <x:c r="H12" s="117" t="n">
        <x:f>SUM('Tarjetas y Cuotas'!P$5:P$104)</x:f>
        <x:v>0</x:v>
      </x:c>
      <x:c r="I12" s="117" t="n">
        <x:f>SUM('Tarjetas y Cuotas'!Q$5:Q$104)</x:f>
        <x:v>0</x:v>
      </x:c>
      <x:c r="J12" s="117" t="n">
        <x:f>SUM('Tarjetas y Cuotas'!R$5:R$104)</x:f>
        <x:v>0</x:v>
      </x:c>
      <x:c r="K12" s="117" t="n">
        <x:f>SUM('Tarjetas y Cuotas'!S$5:S$104)</x:f>
        <x:v>0</x:v>
      </x:c>
      <x:c r="L12" s="117" t="n">
        <x:f>SUM('Tarjetas y Cuotas'!T$5:T$104)</x:f>
        <x:v>0</x:v>
      </x:c>
      <x:c r="M12" s="117" t="n">
        <x:f>SUM('Tarjetas y Cuotas'!U$5:U$104)</x:f>
        <x:v>0</x:v>
      </x:c>
      <x:c r="N12" s="117" t="n">
        <x:f>SUM('Tarjetas y Cuotas'!V$5:V$104)</x:f>
        <x:v>0</x:v>
      </x:c>
      <x:c r="O12" s="117" t="n">
        <x:f>SUM('Tarjetas y Cuotas'!W$5:W$104)</x:f>
        <x:v>0</x:v>
      </x:c>
      <x:c r="P12" s="117" t="n">
        <x:f>SUM('Tarjetas y Cuotas'!X$5:X$104)</x:f>
        <x:v>0</x:v>
      </x:c>
      <x:c r="Q12" s="117" t="n">
        <x:f>SUM('Tarjetas y Cuotas'!Y$5:Y$104)</x:f>
        <x:v>0</x:v>
      </x:c>
      <x:c r="R12" s="117" t="n">
        <x:f>SUM('Tarjetas y Cuotas'!Z$5:Z$104)</x:f>
        <x:v>0</x:v>
      </x:c>
      <x:c r="S12" s="117" t="n">
        <x:f>SUM('Tarjetas y Cuotas'!AA$5:AA$104)</x:f>
        <x:v>0</x:v>
      </x:c>
      <x:c r="T12" s="117" t="n">
        <x:f>SUM('Tarjetas y Cuotas'!AB$5:AB$104)</x:f>
        <x:v>0</x:v>
      </x:c>
      <x:c r="U12" s="117" t="n">
        <x:f>SUM('Tarjetas y Cuotas'!AC$5:AC$104)</x:f>
        <x:v>0</x:v>
      </x:c>
      <x:c r="V12" s="117" t="n">
        <x:f>SUM('Tarjetas y Cuotas'!AD$5:AD$104)</x:f>
        <x:v>0</x:v>
      </x:c>
      <x:c r="W12" s="117" t="n">
        <x:f>SUM('Tarjetas y Cuotas'!AE$5:AE$104)</x:f>
        <x:v>0</x:v>
      </x:c>
      <x:c r="X12" s="117" t="n">
        <x:f>SUM('Tarjetas y Cuotas'!AF$5:AF$104)</x:f>
        <x:v>0</x:v>
      </x:c>
      <x:c r="Y12" s="117" t="n">
        <x:f>SUM('Tarjetas y Cuotas'!AG$5:AG$104)</x:f>
        <x:v>0</x:v>
      </x:c>
    </x:row>
    <x:row r="13">
      <x:c r="A13" s="116" t="str">
        <x:v>Deudas</x:v>
      </x:c>
      <x:c r="B13" s="117" t="n">
        <x:f>SUM(Deudas!I$5:I$44)</x:f>
        <x:v>0</x:v>
      </x:c>
      <x:c r="C13" s="117" t="n">
        <x:f>SUM(Deudas!J$5:J$44)</x:f>
        <x:v>0</x:v>
      </x:c>
      <x:c r="D13" s="117" t="n">
        <x:f>SUM(Deudas!K$5:K$44)</x:f>
        <x:v>0</x:v>
      </x:c>
      <x:c r="E13" s="117" t="n">
        <x:f>SUM(Deudas!L$5:L$44)</x:f>
        <x:v>0</x:v>
      </x:c>
      <x:c r="F13" s="117" t="n">
        <x:f>SUM(Deudas!M$5:M$44)</x:f>
        <x:v>0</x:v>
      </x:c>
      <x:c r="G13" s="117" t="n">
        <x:f>SUM(Deudas!N$5:N$44)</x:f>
        <x:v>0</x:v>
      </x:c>
      <x:c r="H13" s="117" t="n">
        <x:f>SUM(Deudas!O$5:O$44)</x:f>
        <x:v>0</x:v>
      </x:c>
      <x:c r="I13" s="117" t="n">
        <x:f>SUM(Deudas!P$5:P$44)</x:f>
        <x:v>0</x:v>
      </x:c>
      <x:c r="J13" s="117" t="n">
        <x:f>SUM(Deudas!Q$5:Q$44)</x:f>
        <x:v>0</x:v>
      </x:c>
      <x:c r="K13" s="117" t="n">
        <x:f>SUM(Deudas!R$5:R$44)</x:f>
        <x:v>0</x:v>
      </x:c>
      <x:c r="L13" s="117" t="n">
        <x:f>SUM(Deudas!S$5:S$44)</x:f>
        <x:v>0</x:v>
      </x:c>
      <x:c r="M13" s="117" t="n">
        <x:f>SUM(Deudas!T$5:T$44)</x:f>
        <x:v>0</x:v>
      </x:c>
      <x:c r="N13" s="117" t="n">
        <x:f>SUM(Deudas!U$5:U$44)</x:f>
        <x:v>0</x:v>
      </x:c>
      <x:c r="O13" s="117" t="n">
        <x:f>SUM(Deudas!V$5:V$44)</x:f>
        <x:v>0</x:v>
      </x:c>
      <x:c r="P13" s="117" t="n">
        <x:f>SUM(Deudas!W$5:W$44)</x:f>
        <x:v>0</x:v>
      </x:c>
      <x:c r="Q13" s="117" t="n">
        <x:f>SUM(Deudas!X$5:X$44)</x:f>
        <x:v>0</x:v>
      </x:c>
      <x:c r="R13" s="117" t="n">
        <x:f>SUM(Deudas!Y$5:Y$44)</x:f>
        <x:v>0</x:v>
      </x:c>
      <x:c r="S13" s="117" t="n">
        <x:f>SUM(Deudas!Z$5:Z$44)</x:f>
        <x:v>0</x:v>
      </x:c>
      <x:c r="T13" s="117" t="n">
        <x:f>SUM(Deudas!AA$5:AA$44)</x:f>
        <x:v>0</x:v>
      </x:c>
      <x:c r="U13" s="117" t="n">
        <x:f>SUM(Deudas!AB$5:AB$44)</x:f>
        <x:v>0</x:v>
      </x:c>
      <x:c r="V13" s="117" t="n">
        <x:f>SUM(Deudas!AC$5:AC$44)</x:f>
        <x:v>0</x:v>
      </x:c>
      <x:c r="W13" s="117" t="n">
        <x:f>SUM(Deudas!AD$5:AD$44)</x:f>
        <x:v>0</x:v>
      </x:c>
      <x:c r="X13" s="117" t="n">
        <x:f>SUM(Deudas!AE$5:AE$44)</x:f>
        <x:v>0</x:v>
      </x:c>
      <x:c r="Y13" s="117" t="n">
        <x:f>SUM(Deudas!AF$5:AF$44)</x:f>
        <x:v>0</x:v>
      </x:c>
    </x:row>
    <x:row r="14">
      <x:c r="A14" s="116" t="str">
        <x:v>Gastos extraordinarios</x:v>
      </x:c>
      <x:c r="B14" s="117" t="n">
        <x:f>SUMIFS(Movimientos!$H$5:$H$204,Movimientos!$B$5:$B$204,B$3,Movimientos!$G$5:$G$204,"Gasto extraordinario",Movimientos!$I$5:$I$204,"&lt;&gt;Anulado")</x:f>
        <x:v>0</x:v>
      </x:c>
      <x:c r="C14" s="117" t="n">
        <x:f>SUMIFS(Movimientos!$H$5:$H$204,Movimientos!$B$5:$B$204,C$3,Movimientos!$G$5:$G$204,"Gasto extraordinario",Movimientos!$I$5:$I$204,"&lt;&gt;Anulado")</x:f>
        <x:v>0</x:v>
      </x:c>
      <x:c r="D14" s="117" t="n">
        <x:f>SUMIFS(Movimientos!$H$5:$H$204,Movimientos!$B$5:$B$204,D$3,Movimientos!$G$5:$G$204,"Gasto extraordinario",Movimientos!$I$5:$I$204,"&lt;&gt;Anulado")</x:f>
        <x:v>0</x:v>
      </x:c>
      <x:c r="E14" s="117" t="n">
        <x:f>SUMIFS(Movimientos!$H$5:$H$204,Movimientos!$B$5:$B$204,E$3,Movimientos!$G$5:$G$204,"Gasto extraordinario",Movimientos!$I$5:$I$204,"&lt;&gt;Anulado")</x:f>
        <x:v>0</x:v>
      </x:c>
      <x:c r="F14" s="117" t="n">
        <x:f>SUMIFS(Movimientos!$H$5:$H$204,Movimientos!$B$5:$B$204,F$3,Movimientos!$G$5:$G$204,"Gasto extraordinario",Movimientos!$I$5:$I$204,"&lt;&gt;Anulado")</x:f>
        <x:v>0</x:v>
      </x:c>
      <x:c r="G14" s="117" t="n">
        <x:f>SUMIFS(Movimientos!$H$5:$H$204,Movimientos!$B$5:$B$204,G$3,Movimientos!$G$5:$G$204,"Gasto extraordinario",Movimientos!$I$5:$I$204,"&lt;&gt;Anulado")</x:f>
        <x:v>0</x:v>
      </x:c>
      <x:c r="H14" s="117" t="n">
        <x:f>SUMIFS(Movimientos!$H$5:$H$204,Movimientos!$B$5:$B$204,H$3,Movimientos!$G$5:$G$204,"Gasto extraordinario",Movimientos!$I$5:$I$204,"&lt;&gt;Anulado")</x:f>
        <x:v>0</x:v>
      </x:c>
      <x:c r="I14" s="117" t="n">
        <x:f>SUMIFS(Movimientos!$H$5:$H$204,Movimientos!$B$5:$B$204,I$3,Movimientos!$G$5:$G$204,"Gasto extraordinario",Movimientos!$I$5:$I$204,"&lt;&gt;Anulado")</x:f>
        <x:v>0</x:v>
      </x:c>
      <x:c r="J14" s="117" t="n">
        <x:f>SUMIFS(Movimientos!$H$5:$H$204,Movimientos!$B$5:$B$204,J$3,Movimientos!$G$5:$G$204,"Gasto extraordinario",Movimientos!$I$5:$I$204,"&lt;&gt;Anulado")</x:f>
        <x:v>0</x:v>
      </x:c>
      <x:c r="K14" s="117" t="n">
        <x:f>SUMIFS(Movimientos!$H$5:$H$204,Movimientos!$B$5:$B$204,K$3,Movimientos!$G$5:$G$204,"Gasto extraordinario",Movimientos!$I$5:$I$204,"&lt;&gt;Anulado")</x:f>
        <x:v>0</x:v>
      </x:c>
      <x:c r="L14" s="117" t="n">
        <x:f>SUMIFS(Movimientos!$H$5:$H$204,Movimientos!$B$5:$B$204,L$3,Movimientos!$G$5:$G$204,"Gasto extraordinario",Movimientos!$I$5:$I$204,"&lt;&gt;Anulado")</x:f>
        <x:v>0</x:v>
      </x:c>
      <x:c r="M14" s="117" t="n">
        <x:f>SUMIFS(Movimientos!$H$5:$H$204,Movimientos!$B$5:$B$204,M$3,Movimientos!$G$5:$G$204,"Gasto extraordinario",Movimientos!$I$5:$I$204,"&lt;&gt;Anulado")</x:f>
        <x:v>0</x:v>
      </x:c>
      <x:c r="N14" s="117" t="n">
        <x:f>SUMIFS(Movimientos!$H$5:$H$204,Movimientos!$B$5:$B$204,N$3,Movimientos!$G$5:$G$204,"Gasto extraordinario",Movimientos!$I$5:$I$204,"&lt;&gt;Anulado")</x:f>
        <x:v>0</x:v>
      </x:c>
      <x:c r="O14" s="117" t="n">
        <x:f>SUMIFS(Movimientos!$H$5:$H$204,Movimientos!$B$5:$B$204,O$3,Movimientos!$G$5:$G$204,"Gasto extraordinario",Movimientos!$I$5:$I$204,"&lt;&gt;Anulado")</x:f>
        <x:v>0</x:v>
      </x:c>
      <x:c r="P14" s="117" t="n">
        <x:f>SUMIFS(Movimientos!$H$5:$H$204,Movimientos!$B$5:$B$204,P$3,Movimientos!$G$5:$G$204,"Gasto extraordinario",Movimientos!$I$5:$I$204,"&lt;&gt;Anulado")</x:f>
        <x:v>0</x:v>
      </x:c>
      <x:c r="Q14" s="117" t="n">
        <x:f>SUMIFS(Movimientos!$H$5:$H$204,Movimientos!$B$5:$B$204,Q$3,Movimientos!$G$5:$G$204,"Gasto extraordinario",Movimientos!$I$5:$I$204,"&lt;&gt;Anulado")</x:f>
        <x:v>0</x:v>
      </x:c>
      <x:c r="R14" s="117" t="n">
        <x:f>SUMIFS(Movimientos!$H$5:$H$204,Movimientos!$B$5:$B$204,R$3,Movimientos!$G$5:$G$204,"Gasto extraordinario",Movimientos!$I$5:$I$204,"&lt;&gt;Anulado")</x:f>
        <x:v>0</x:v>
      </x:c>
      <x:c r="S14" s="117" t="n">
        <x:f>SUMIFS(Movimientos!$H$5:$H$204,Movimientos!$B$5:$B$204,S$3,Movimientos!$G$5:$G$204,"Gasto extraordinario",Movimientos!$I$5:$I$204,"&lt;&gt;Anulado")</x:f>
        <x:v>0</x:v>
      </x:c>
      <x:c r="T14" s="117" t="n">
        <x:f>SUMIFS(Movimientos!$H$5:$H$204,Movimientos!$B$5:$B$204,T$3,Movimientos!$G$5:$G$204,"Gasto extraordinario",Movimientos!$I$5:$I$204,"&lt;&gt;Anulado")</x:f>
        <x:v>0</x:v>
      </x:c>
      <x:c r="U14" s="117" t="n">
        <x:f>SUMIFS(Movimientos!$H$5:$H$204,Movimientos!$B$5:$B$204,U$3,Movimientos!$G$5:$G$204,"Gasto extraordinario",Movimientos!$I$5:$I$204,"&lt;&gt;Anulado")</x:f>
        <x:v>0</x:v>
      </x:c>
      <x:c r="V14" s="117" t="n">
        <x:f>SUMIFS(Movimientos!$H$5:$H$204,Movimientos!$B$5:$B$204,V$3,Movimientos!$G$5:$G$204,"Gasto extraordinario",Movimientos!$I$5:$I$204,"&lt;&gt;Anulado")</x:f>
        <x:v>0</x:v>
      </x:c>
      <x:c r="W14" s="117" t="n">
        <x:f>SUMIFS(Movimientos!$H$5:$H$204,Movimientos!$B$5:$B$204,W$3,Movimientos!$G$5:$G$204,"Gasto extraordinario",Movimientos!$I$5:$I$204,"&lt;&gt;Anulado")</x:f>
        <x:v>0</x:v>
      </x:c>
      <x:c r="X14" s="117" t="n">
        <x:f>SUMIFS(Movimientos!$H$5:$H$204,Movimientos!$B$5:$B$204,X$3,Movimientos!$G$5:$G$204,"Gasto extraordinario",Movimientos!$I$5:$I$204,"&lt;&gt;Anulado")</x:f>
        <x:v>0</x:v>
      </x:c>
      <x:c r="Y14" s="117" t="n">
        <x:f>SUMIFS(Movimientos!$H$5:$H$204,Movimientos!$B$5:$B$204,Y$3,Movimientos!$G$5:$G$204,"Gasto extraordinario",Movimientos!$I$5:$I$204,"&lt;&gt;Anulado")</x:f>
        <x:v>0</x:v>
      </x:c>
    </x:row>
    <x:row r="15">
      <x:c r="A15" s="118" t="str">
        <x:v>Total gastos</x:v>
      </x:c>
      <x:c r="B15" s="119" t="n">
        <x:f>SUM(B11:B14)</x:f>
        <x:v>0</x:v>
      </x:c>
      <x:c r="C15" s="119" t="n">
        <x:f>SUM(C11:C14)</x:f>
        <x:v>0</x:v>
      </x:c>
      <x:c r="D15" s="119" t="n">
        <x:f>SUM(D11:D14)</x:f>
        <x:v>0</x:v>
      </x:c>
      <x:c r="E15" s="119" t="n">
        <x:f>SUM(E11:E14)</x:f>
        <x:v>0</x:v>
      </x:c>
      <x:c r="F15" s="119" t="n">
        <x:f>SUM(F11:F14)</x:f>
        <x:v>0</x:v>
      </x:c>
      <x:c r="G15" s="119" t="n">
        <x:f>SUM(G11:G14)</x:f>
        <x:v>0</x:v>
      </x:c>
      <x:c r="H15" s="119" t="n">
        <x:f>SUM(H11:H14)</x:f>
        <x:v>0</x:v>
      </x:c>
      <x:c r="I15" s="119" t="n">
        <x:f>SUM(I11:I14)</x:f>
        <x:v>0</x:v>
      </x:c>
      <x:c r="J15" s="119" t="n">
        <x:f>SUM(J11:J14)</x:f>
        <x:v>0</x:v>
      </x:c>
      <x:c r="K15" s="119" t="n">
        <x:f>SUM(K11:K14)</x:f>
        <x:v>0</x:v>
      </x:c>
      <x:c r="L15" s="119" t="n">
        <x:f>SUM(L11:L14)</x:f>
        <x:v>0</x:v>
      </x:c>
      <x:c r="M15" s="119" t="n">
        <x:f>SUM(M11:M14)</x:f>
        <x:v>0</x:v>
      </x:c>
      <x:c r="N15" s="119" t="n">
        <x:f>SUM(N11:N14)</x:f>
        <x:v>0</x:v>
      </x:c>
      <x:c r="O15" s="119" t="n">
        <x:f>SUM(O11:O14)</x:f>
        <x:v>0</x:v>
      </x:c>
      <x:c r="P15" s="119" t="n">
        <x:f>SUM(P11:P14)</x:f>
        <x:v>0</x:v>
      </x:c>
      <x:c r="Q15" s="119" t="n">
        <x:f>SUM(Q11:Q14)</x:f>
        <x:v>0</x:v>
      </x:c>
      <x:c r="R15" s="119" t="n">
        <x:f>SUM(R11:R14)</x:f>
        <x:v>0</x:v>
      </x:c>
      <x:c r="S15" s="119" t="n">
        <x:f>SUM(S11:S14)</x:f>
        <x:v>0</x:v>
      </x:c>
      <x:c r="T15" s="119" t="n">
        <x:f>SUM(T11:T14)</x:f>
        <x:v>0</x:v>
      </x:c>
      <x:c r="U15" s="119" t="n">
        <x:f>SUM(U11:U14)</x:f>
        <x:v>0</x:v>
      </x:c>
      <x:c r="V15" s="119" t="n">
        <x:f>SUM(V11:V14)</x:f>
        <x:v>0</x:v>
      </x:c>
      <x:c r="W15" s="119" t="n">
        <x:f>SUM(W11:W14)</x:f>
        <x:v>0</x:v>
      </x:c>
      <x:c r="X15" s="119" t="n">
        <x:f>SUM(X11:X14)</x:f>
        <x:v>0</x:v>
      </x:c>
      <x:c r="Y15" s="119" t="n">
        <x:f>SUM(Y11:Y14)</x:f>
        <x:v>0</x:v>
      </x:c>
    </x:row>
    <x:row r="16">
      <x:c r="A16" s="116" t="str">
        <x:v>Caja antes de decisiones</x:v>
      </x:c>
      <x:c r="B16" s="117" t="n">
        <x:f>B9-B15</x:f>
        <x:v>3500000</x:v>
      </x:c>
      <x:c r="C16" s="117" t="n">
        <x:f>C9-C15</x:f>
        <x:v>3500000</x:v>
      </x:c>
      <x:c r="D16" s="117" t="n">
        <x:f>D9-D15</x:f>
        <x:v>3500000</x:v>
      </x:c>
      <x:c r="E16" s="117" t="n">
        <x:f>E9-E15</x:f>
        <x:v>3500000</x:v>
      </x:c>
      <x:c r="F16" s="117" t="n">
        <x:f>F9-F15</x:f>
        <x:v>3500000</x:v>
      </x:c>
      <x:c r="G16" s="117" t="n">
        <x:f>G9-G15</x:f>
        <x:v>3500000</x:v>
      </x:c>
      <x:c r="H16" s="117" t="n">
        <x:f>H9-H15</x:f>
        <x:v>3500000</x:v>
      </x:c>
      <x:c r="I16" s="117" t="n">
        <x:f>I9-I15</x:f>
        <x:v>3500000</x:v>
      </x:c>
      <x:c r="J16" s="117" t="n">
        <x:f>J9-J15</x:f>
        <x:v>3500000</x:v>
      </x:c>
      <x:c r="K16" s="117" t="n">
        <x:f>K9-K15</x:f>
        <x:v>3500000</x:v>
      </x:c>
      <x:c r="L16" s="117" t="n">
        <x:f>L9-L15</x:f>
        <x:v>3500000</x:v>
      </x:c>
      <x:c r="M16" s="117" t="n">
        <x:f>M9-M15</x:f>
        <x:v>3500000</x:v>
      </x:c>
      <x:c r="N16" s="117" t="n">
        <x:f>N9-N15</x:f>
        <x:v>3500000</x:v>
      </x:c>
      <x:c r="O16" s="117" t="n">
        <x:f>O9-O15</x:f>
        <x:v>3500000</x:v>
      </x:c>
      <x:c r="P16" s="117" t="n">
        <x:f>P9-P15</x:f>
        <x:v>3500000</x:v>
      </x:c>
      <x:c r="Q16" s="117" t="n">
        <x:f>Q9-Q15</x:f>
        <x:v>3500000</x:v>
      </x:c>
      <x:c r="R16" s="117" t="n">
        <x:f>R9-R15</x:f>
        <x:v>3500000</x:v>
      </x:c>
      <x:c r="S16" s="117" t="n">
        <x:f>S9-S15</x:f>
        <x:v>3500000</x:v>
      </x:c>
      <x:c r="T16" s="117" t="n">
        <x:f>T9-T15</x:f>
        <x:v>3500000</x:v>
      </x:c>
      <x:c r="U16" s="117" t="n">
        <x:f>U9-U15</x:f>
        <x:v>3500000</x:v>
      </x:c>
      <x:c r="V16" s="117" t="n">
        <x:f>V9-V15</x:f>
        <x:v>3500000</x:v>
      </x:c>
      <x:c r="W16" s="117" t="n">
        <x:f>W9-W15</x:f>
        <x:v>3500000</x:v>
      </x:c>
      <x:c r="X16" s="117" t="n">
        <x:f>X9-X15</x:f>
        <x:v>3500000</x:v>
      </x:c>
      <x:c r="Y16" s="117" t="n">
        <x:f>Y9-Y15</x:f>
        <x:v>3500000</x:v>
      </x:c>
    </x:row>
    <x:row r="17">
      <x:c r="A17" s="116" t="str">
        <x:v>Piso operativo + reserva próxima deuda</x:v>
      </x:c>
      <x:c r="B17" s="117" t="n">
        <x:f>Supuestos!$B$12+SUM(Deudas!J$5:J$44)</x:f>
        <x:v>1000000</x:v>
      </x:c>
      <x:c r="C17" s="117" t="n">
        <x:f>Supuestos!$B$12+SUM(Deudas!K$5:K$44)</x:f>
        <x:v>1000000</x:v>
      </x:c>
      <x:c r="D17" s="117" t="n">
        <x:f>Supuestos!$B$12+SUM(Deudas!L$5:L$44)</x:f>
        <x:v>1000000</x:v>
      </x:c>
      <x:c r="E17" s="117" t="n">
        <x:f>Supuestos!$B$12+SUM(Deudas!M$5:M$44)</x:f>
        <x:v>1000000</x:v>
      </x:c>
      <x:c r="F17" s="117" t="n">
        <x:f>Supuestos!$B$12+SUM(Deudas!N$5:N$44)</x:f>
        <x:v>1000000</x:v>
      </x:c>
      <x:c r="G17" s="117" t="n">
        <x:f>Supuestos!$B$12+SUM(Deudas!O$5:O$44)</x:f>
        <x:v>1000000</x:v>
      </x:c>
      <x:c r="H17" s="117" t="n">
        <x:f>Supuestos!$B$12+SUM(Deudas!P$5:P$44)</x:f>
        <x:v>1000000</x:v>
      </x:c>
      <x:c r="I17" s="117" t="n">
        <x:f>Supuestos!$B$12+SUM(Deudas!Q$5:Q$44)</x:f>
        <x:v>1000000</x:v>
      </x:c>
      <x:c r="J17" s="117" t="n">
        <x:f>Supuestos!$B$12+SUM(Deudas!R$5:R$44)</x:f>
        <x:v>1000000</x:v>
      </x:c>
      <x:c r="K17" s="117" t="n">
        <x:f>Supuestos!$B$12+SUM(Deudas!S$5:S$44)</x:f>
        <x:v>1000000</x:v>
      </x:c>
      <x:c r="L17" s="117" t="n">
        <x:f>Supuestos!$B$12+SUM(Deudas!T$5:T$44)</x:f>
        <x:v>1000000</x:v>
      </x:c>
      <x:c r="M17" s="117" t="n">
        <x:f>Supuestos!$B$12+SUM(Deudas!U$5:U$44)</x:f>
        <x:v>1000000</x:v>
      </x:c>
      <x:c r="N17" s="117" t="n">
        <x:f>Supuestos!$B$12+SUM(Deudas!V$5:V$44)</x:f>
        <x:v>1000000</x:v>
      </x:c>
      <x:c r="O17" s="117" t="n">
        <x:f>Supuestos!$B$12+SUM(Deudas!W$5:W$44)</x:f>
        <x:v>1000000</x:v>
      </x:c>
      <x:c r="P17" s="117" t="n">
        <x:f>Supuestos!$B$12+SUM(Deudas!X$5:X$44)</x:f>
        <x:v>1000000</x:v>
      </x:c>
      <x:c r="Q17" s="117" t="n">
        <x:f>Supuestos!$B$12+SUM(Deudas!Y$5:Y$44)</x:f>
        <x:v>1000000</x:v>
      </x:c>
      <x:c r="R17" s="117" t="n">
        <x:f>Supuestos!$B$12+SUM(Deudas!Z$5:Z$44)</x:f>
        <x:v>1000000</x:v>
      </x:c>
      <x:c r="S17" s="117" t="n">
        <x:f>Supuestos!$B$12+SUM(Deudas!AA$5:AA$44)</x:f>
        <x:v>1000000</x:v>
      </x:c>
      <x:c r="T17" s="117" t="n">
        <x:f>Supuestos!$B$12+SUM(Deudas!AB$5:AB$44)</x:f>
        <x:v>1000000</x:v>
      </x:c>
      <x:c r="U17" s="117" t="n">
        <x:f>Supuestos!$B$12+SUM(Deudas!AC$5:AC$44)</x:f>
        <x:v>1000000</x:v>
      </x:c>
      <x:c r="V17" s="117" t="n">
        <x:f>Supuestos!$B$12+SUM(Deudas!AD$5:AD$44)</x:f>
        <x:v>1000000</x:v>
      </x:c>
      <x:c r="W17" s="117" t="n">
        <x:f>Supuestos!$B$12+SUM(Deudas!AE$5:AE$44)</x:f>
        <x:v>1000000</x:v>
      </x:c>
      <x:c r="X17" s="117" t="n">
        <x:f>Supuestos!$B$12+SUM(Deudas!AF$5:AF$44)</x:f>
        <x:v>1000000</x:v>
      </x:c>
      <x:c r="Y17" s="117" t="n">
        <x:f>Supuestos!$B$12+0</x:f>
        <x:v>1000000</x:v>
      </x:c>
    </x:row>
    <x:row r="18">
      <x:c r="A18" s="116" t="str">
        <x:v>Retiro desde ahorro líquido</x:v>
      </x:c>
      <x:c r="B18" s="117" t="n">
        <x:f>MIN(Supuestos!$B$10*(1+Supuestos!$B$14),MAX(0,B17-B16))</x:f>
        <x:v>0</x:v>
      </x:c>
      <x:c r="C18" s="117" t="n">
        <x:f>MIN(B$22*(1+Supuestos!$B$14),MAX(0,C17-C16))</x:f>
        <x:v>0</x:v>
      </x:c>
      <x:c r="D18" s="117" t="n">
        <x:f>MIN(C$22*(1+Supuestos!$B$14),MAX(0,D17-D16))</x:f>
        <x:v>0</x:v>
      </x:c>
      <x:c r="E18" s="117" t="n">
        <x:f>MIN(D$22*(1+Supuestos!$B$14),MAX(0,E17-E16))</x:f>
        <x:v>0</x:v>
      </x:c>
      <x:c r="F18" s="117" t="n">
        <x:f>MIN(E$22*(1+Supuestos!$B$14),MAX(0,F17-F16))</x:f>
        <x:v>0</x:v>
      </x:c>
      <x:c r="G18" s="117" t="n">
        <x:f>MIN(F$22*(1+Supuestos!$B$14),MAX(0,G17-G16))</x:f>
        <x:v>0</x:v>
      </x:c>
      <x:c r="H18" s="117" t="n">
        <x:f>MIN(G$22*(1+Supuestos!$B$14),MAX(0,H17-H16))</x:f>
        <x:v>0</x:v>
      </x:c>
      <x:c r="I18" s="117" t="n">
        <x:f>MIN(H$22*(1+Supuestos!$B$14),MAX(0,I17-I16))</x:f>
        <x:v>0</x:v>
      </x:c>
      <x:c r="J18" s="117" t="n">
        <x:f>MIN(I$22*(1+Supuestos!$B$14),MAX(0,J17-J16))</x:f>
        <x:v>0</x:v>
      </x:c>
      <x:c r="K18" s="117" t="n">
        <x:f>MIN(J$22*(1+Supuestos!$B$14),MAX(0,K17-K16))</x:f>
        <x:v>0</x:v>
      </x:c>
      <x:c r="L18" s="117" t="n">
        <x:f>MIN(K$22*(1+Supuestos!$B$14),MAX(0,L17-L16))</x:f>
        <x:v>0</x:v>
      </x:c>
      <x:c r="M18" s="117" t="n">
        <x:f>MIN(L$22*(1+Supuestos!$B$14),MAX(0,M17-M16))</x:f>
        <x:v>0</x:v>
      </x:c>
      <x:c r="N18" s="117" t="n">
        <x:f>MIN(M$22*(1+Supuestos!$B$14),MAX(0,N17-N16))</x:f>
        <x:v>0</x:v>
      </x:c>
      <x:c r="O18" s="117" t="n">
        <x:f>MIN(N$22*(1+Supuestos!$B$14),MAX(0,O17-O16))</x:f>
        <x:v>0</x:v>
      </x:c>
      <x:c r="P18" s="117" t="n">
        <x:f>MIN(O$22*(1+Supuestos!$B$14),MAX(0,P17-P16))</x:f>
        <x:v>0</x:v>
      </x:c>
      <x:c r="Q18" s="117" t="n">
        <x:f>MIN(P$22*(1+Supuestos!$B$14),MAX(0,Q17-Q16))</x:f>
        <x:v>0</x:v>
      </x:c>
      <x:c r="R18" s="117" t="n">
        <x:f>MIN(Q$22*(1+Supuestos!$B$14),MAX(0,R17-R16))</x:f>
        <x:v>0</x:v>
      </x:c>
      <x:c r="S18" s="117" t="n">
        <x:f>MIN(R$22*(1+Supuestos!$B$14),MAX(0,S17-S16))</x:f>
        <x:v>0</x:v>
      </x:c>
      <x:c r="T18" s="117" t="n">
        <x:f>MIN(S$22*(1+Supuestos!$B$14),MAX(0,T17-T16))</x:f>
        <x:v>0</x:v>
      </x:c>
      <x:c r="U18" s="117" t="n">
        <x:f>MIN(T$22*(1+Supuestos!$B$14),MAX(0,U17-U16))</x:f>
        <x:v>0</x:v>
      </x:c>
      <x:c r="V18" s="117" t="n">
        <x:f>MIN(U$22*(1+Supuestos!$B$14),MAX(0,V17-V16))</x:f>
        <x:v>0</x:v>
      </x:c>
      <x:c r="W18" s="117" t="n">
        <x:f>MIN(V$22*(1+Supuestos!$B$14),MAX(0,W17-W16))</x:f>
        <x:v>0</x:v>
      </x:c>
      <x:c r="X18" s="117" t="n">
        <x:f>MIN(W$22*(1+Supuestos!$B$14),MAX(0,X17-X16))</x:f>
        <x:v>0</x:v>
      </x:c>
      <x:c r="Y18" s="117" t="n">
        <x:f>MIN(X$22*(1+Supuestos!$B$14),MAX(0,Y17-Y16))</x:f>
        <x:v>0</x:v>
      </x:c>
    </x:row>
    <x:row r="19">
      <x:c r="A19" s="116" t="str">
        <x:v>Inversión del mes</x:v>
      </x:c>
      <x:c r="B19" s="117" t="n">
        <x:f>IF(AND(B18=0,B16&gt;=B17+Supuestos!$B$13),Supuestos!$B$13,0)</x:f>
        <x:v>300000</x:v>
      </x:c>
      <x:c r="C19" s="117" t="n">
        <x:f>IF(AND(C18=0,C16&gt;=C17+Supuestos!$B$13),Supuestos!$B$13,0)</x:f>
        <x:v>300000</x:v>
      </x:c>
      <x:c r="D19" s="117" t="n">
        <x:f>IF(AND(D18=0,D16&gt;=D17+Supuestos!$B$13),Supuestos!$B$13,0)</x:f>
        <x:v>300000</x:v>
      </x:c>
      <x:c r="E19" s="117" t="n">
        <x:f>IF(AND(E18=0,E16&gt;=E17+Supuestos!$B$13),Supuestos!$B$13,0)</x:f>
        <x:v>300000</x:v>
      </x:c>
      <x:c r="F19" s="117" t="n">
        <x:f>IF(AND(F18=0,F16&gt;=F17+Supuestos!$B$13),Supuestos!$B$13,0)</x:f>
        <x:v>300000</x:v>
      </x:c>
      <x:c r="G19" s="117" t="n">
        <x:f>IF(AND(G18=0,G16&gt;=G17+Supuestos!$B$13),Supuestos!$B$13,0)</x:f>
        <x:v>300000</x:v>
      </x:c>
      <x:c r="H19" s="117" t="n">
        <x:f>IF(AND(H18=0,H16&gt;=H17+Supuestos!$B$13),Supuestos!$B$13,0)</x:f>
        <x:v>300000</x:v>
      </x:c>
      <x:c r="I19" s="117" t="n">
        <x:f>IF(AND(I18=0,I16&gt;=I17+Supuestos!$B$13),Supuestos!$B$13,0)</x:f>
        <x:v>300000</x:v>
      </x:c>
      <x:c r="J19" s="117" t="n">
        <x:f>IF(AND(J18=0,J16&gt;=J17+Supuestos!$B$13),Supuestos!$B$13,0)</x:f>
        <x:v>300000</x:v>
      </x:c>
      <x:c r="K19" s="117" t="n">
        <x:f>IF(AND(K18=0,K16&gt;=K17+Supuestos!$B$13),Supuestos!$B$13,0)</x:f>
        <x:v>300000</x:v>
      </x:c>
      <x:c r="L19" s="117" t="n">
        <x:f>IF(AND(L18=0,L16&gt;=L17+Supuestos!$B$13),Supuestos!$B$13,0)</x:f>
        <x:v>300000</x:v>
      </x:c>
      <x:c r="M19" s="117" t="n">
        <x:f>IF(AND(M18=0,M16&gt;=M17+Supuestos!$B$13),Supuestos!$B$13,0)</x:f>
        <x:v>300000</x:v>
      </x:c>
      <x:c r="N19" s="117" t="n">
        <x:f>IF(AND(N18=0,N16&gt;=N17+Supuestos!$B$13),Supuestos!$B$13,0)</x:f>
        <x:v>300000</x:v>
      </x:c>
      <x:c r="O19" s="117" t="n">
        <x:f>IF(AND(O18=0,O16&gt;=O17+Supuestos!$B$13),Supuestos!$B$13,0)</x:f>
        <x:v>300000</x:v>
      </x:c>
      <x:c r="P19" s="117" t="n">
        <x:f>IF(AND(P18=0,P16&gt;=P17+Supuestos!$B$13),Supuestos!$B$13,0)</x:f>
        <x:v>300000</x:v>
      </x:c>
      <x:c r="Q19" s="117" t="n">
        <x:f>IF(AND(Q18=0,Q16&gt;=Q17+Supuestos!$B$13),Supuestos!$B$13,0)</x:f>
        <x:v>300000</x:v>
      </x:c>
      <x:c r="R19" s="117" t="n">
        <x:f>IF(AND(R18=0,R16&gt;=R17+Supuestos!$B$13),Supuestos!$B$13,0)</x:f>
        <x:v>300000</x:v>
      </x:c>
      <x:c r="S19" s="117" t="n">
        <x:f>IF(AND(S18=0,S16&gt;=S17+Supuestos!$B$13),Supuestos!$B$13,0)</x:f>
        <x:v>300000</x:v>
      </x:c>
      <x:c r="T19" s="117" t="n">
        <x:f>IF(AND(T18=0,T16&gt;=T17+Supuestos!$B$13),Supuestos!$B$13,0)</x:f>
        <x:v>300000</x:v>
      </x:c>
      <x:c r="U19" s="117" t="n">
        <x:f>IF(AND(U18=0,U16&gt;=U17+Supuestos!$B$13),Supuestos!$B$13,0)</x:f>
        <x:v>300000</x:v>
      </x:c>
      <x:c r="V19" s="117" t="n">
        <x:f>IF(AND(V18=0,V16&gt;=V17+Supuestos!$B$13),Supuestos!$B$13,0)</x:f>
        <x:v>300000</x:v>
      </x:c>
      <x:c r="W19" s="117" t="n">
        <x:f>IF(AND(W18=0,W16&gt;=W17+Supuestos!$B$13),Supuestos!$B$13,0)</x:f>
        <x:v>300000</x:v>
      </x:c>
      <x:c r="X19" s="117" t="n">
        <x:f>IF(AND(X18=0,X16&gt;=X17+Supuestos!$B$13),Supuestos!$B$13,0)</x:f>
        <x:v>300000</x:v>
      </x:c>
      <x:c r="Y19" s="117" t="n">
        <x:f>IF(AND(Y18=0,Y16&gt;=Y17+Supuestos!$B$13),Supuestos!$B$13,0)</x:f>
        <x:v>300000</x:v>
      </x:c>
    </x:row>
    <x:row r="20">
      <x:c r="A20" s="116" t="str">
        <x:v>Aporte a ahorro líquido</x:v>
      </x:c>
      <x:c r="B20" s="117" t="n">
        <x:f>IF(B18&gt;0,0,MAX(0,B16-B17-B19))</x:f>
        <x:v>2200000</x:v>
      </x:c>
      <x:c r="C20" s="117" t="n">
        <x:f>IF(C18&gt;0,0,MAX(0,C16-C17-C19))</x:f>
        <x:v>2200000</x:v>
      </x:c>
      <x:c r="D20" s="117" t="n">
        <x:f>IF(D18&gt;0,0,MAX(0,D16-D17-D19))</x:f>
        <x:v>2200000</x:v>
      </x:c>
      <x:c r="E20" s="117" t="n">
        <x:f>IF(E18&gt;0,0,MAX(0,E16-E17-E19))</x:f>
        <x:v>2200000</x:v>
      </x:c>
      <x:c r="F20" s="117" t="n">
        <x:f>IF(F18&gt;0,0,MAX(0,F16-F17-F19))</x:f>
        <x:v>2200000</x:v>
      </x:c>
      <x:c r="G20" s="117" t="n">
        <x:f>IF(G18&gt;0,0,MAX(0,G16-G17-G19))</x:f>
        <x:v>2200000</x:v>
      </x:c>
      <x:c r="H20" s="117" t="n">
        <x:f>IF(H18&gt;0,0,MAX(0,H16-H17-H19))</x:f>
        <x:v>2200000</x:v>
      </x:c>
      <x:c r="I20" s="117" t="n">
        <x:f>IF(I18&gt;0,0,MAX(0,I16-I17-I19))</x:f>
        <x:v>2200000</x:v>
      </x:c>
      <x:c r="J20" s="117" t="n">
        <x:f>IF(J18&gt;0,0,MAX(0,J16-J17-J19))</x:f>
        <x:v>2200000</x:v>
      </x:c>
      <x:c r="K20" s="117" t="n">
        <x:f>IF(K18&gt;0,0,MAX(0,K16-K17-K19))</x:f>
        <x:v>2200000</x:v>
      </x:c>
      <x:c r="L20" s="117" t="n">
        <x:f>IF(L18&gt;0,0,MAX(0,L16-L17-L19))</x:f>
        <x:v>2200000</x:v>
      </x:c>
      <x:c r="M20" s="117" t="n">
        <x:f>IF(M18&gt;0,0,MAX(0,M16-M17-M19))</x:f>
        <x:v>2200000</x:v>
      </x:c>
      <x:c r="N20" s="117" t="n">
        <x:f>IF(N18&gt;0,0,MAX(0,N16-N17-N19))</x:f>
        <x:v>2200000</x:v>
      </x:c>
      <x:c r="O20" s="117" t="n">
        <x:f>IF(O18&gt;0,0,MAX(0,O16-O17-O19))</x:f>
        <x:v>2200000</x:v>
      </x:c>
      <x:c r="P20" s="117" t="n">
        <x:f>IF(P18&gt;0,0,MAX(0,P16-P17-P19))</x:f>
        <x:v>2200000</x:v>
      </x:c>
      <x:c r="Q20" s="117" t="n">
        <x:f>IF(Q18&gt;0,0,MAX(0,Q16-Q17-Q19))</x:f>
        <x:v>2200000</x:v>
      </x:c>
      <x:c r="R20" s="117" t="n">
        <x:f>IF(R18&gt;0,0,MAX(0,R16-R17-R19))</x:f>
        <x:v>2200000</x:v>
      </x:c>
      <x:c r="S20" s="117" t="n">
        <x:f>IF(S18&gt;0,0,MAX(0,S16-S17-S19))</x:f>
        <x:v>2200000</x:v>
      </x:c>
      <x:c r="T20" s="117" t="n">
        <x:f>IF(T18&gt;0,0,MAX(0,T16-T17-T19))</x:f>
        <x:v>2200000</x:v>
      </x:c>
      <x:c r="U20" s="117" t="n">
        <x:f>IF(U18&gt;0,0,MAX(0,U16-U17-U19))</x:f>
        <x:v>2200000</x:v>
      </x:c>
      <x:c r="V20" s="117" t="n">
        <x:f>IF(V18&gt;0,0,MAX(0,V16-V17-V19))</x:f>
        <x:v>2200000</x:v>
      </x:c>
      <x:c r="W20" s="117" t="n">
        <x:f>IF(W18&gt;0,0,MAX(0,W16-W17-W19))</x:f>
        <x:v>2200000</x:v>
      </x:c>
      <x:c r="X20" s="117" t="n">
        <x:f>IF(X18&gt;0,0,MAX(0,X16-X17-X19))</x:f>
        <x:v>2200000</x:v>
      </x:c>
      <x:c r="Y20" s="117" t="n">
        <x:f>IF(Y18&gt;0,0,MAX(0,Y16-Y17-Y19))</x:f>
        <x:v>2200000</x:v>
      </x:c>
    </x:row>
    <x:row r="21">
      <x:c r="A21" s="120" t="str">
        <x:v>Saldo final cuenta corriente</x:v>
      </x:c>
      <x:c r="B21" s="121" t="n">
        <x:f>B16+B18-B19-B20</x:f>
        <x:v>1000000</x:v>
      </x:c>
      <x:c r="C21" s="121" t="n">
        <x:f>C16+C18-C19-C20</x:f>
        <x:v>1000000</x:v>
      </x:c>
      <x:c r="D21" s="121" t="n">
        <x:f>D16+D18-D19-D20</x:f>
        <x:v>1000000</x:v>
      </x:c>
      <x:c r="E21" s="121" t="n">
        <x:f>E16+E18-E19-E20</x:f>
        <x:v>1000000</x:v>
      </x:c>
      <x:c r="F21" s="121" t="n">
        <x:f>F16+F18-F19-F20</x:f>
        <x:v>1000000</x:v>
      </x:c>
      <x:c r="G21" s="121" t="n">
        <x:f>G16+G18-G19-G20</x:f>
        <x:v>1000000</x:v>
      </x:c>
      <x:c r="H21" s="121" t="n">
        <x:f>H16+H18-H19-H20</x:f>
        <x:v>1000000</x:v>
      </x:c>
      <x:c r="I21" s="121" t="n">
        <x:f>I16+I18-I19-I20</x:f>
        <x:v>1000000</x:v>
      </x:c>
      <x:c r="J21" s="121" t="n">
        <x:f>J16+J18-J19-J20</x:f>
        <x:v>1000000</x:v>
      </x:c>
      <x:c r="K21" s="121" t="n">
        <x:f>K16+K18-K19-K20</x:f>
        <x:v>1000000</x:v>
      </x:c>
      <x:c r="L21" s="121" t="n">
        <x:f>L16+L18-L19-L20</x:f>
        <x:v>1000000</x:v>
      </x:c>
      <x:c r="M21" s="121" t="n">
        <x:f>M16+M18-M19-M20</x:f>
        <x:v>1000000</x:v>
      </x:c>
      <x:c r="N21" s="121" t="n">
        <x:f>N16+N18-N19-N20</x:f>
        <x:v>1000000</x:v>
      </x:c>
      <x:c r="O21" s="121" t="n">
        <x:f>O16+O18-O19-O20</x:f>
        <x:v>1000000</x:v>
      </x:c>
      <x:c r="P21" s="121" t="n">
        <x:f>P16+P18-P19-P20</x:f>
        <x:v>1000000</x:v>
      </x:c>
      <x:c r="Q21" s="121" t="n">
        <x:f>Q16+Q18-Q19-Q20</x:f>
        <x:v>1000000</x:v>
      </x:c>
      <x:c r="R21" s="121" t="n">
        <x:f>R16+R18-R19-R20</x:f>
        <x:v>1000000</x:v>
      </x:c>
      <x:c r="S21" s="121" t="n">
        <x:f>S16+S18-S19-S20</x:f>
        <x:v>1000000</x:v>
      </x:c>
      <x:c r="T21" s="121" t="n">
        <x:f>T16+T18-T19-T20</x:f>
        <x:v>1000000</x:v>
      </x:c>
      <x:c r="U21" s="121" t="n">
        <x:f>U16+U18-U19-U20</x:f>
        <x:v>1000000</x:v>
      </x:c>
      <x:c r="V21" s="121" t="n">
        <x:f>V16+V18-V19-V20</x:f>
        <x:v>1000000</x:v>
      </x:c>
      <x:c r="W21" s="121" t="n">
        <x:f>W16+W18-W19-W20</x:f>
        <x:v>1000000</x:v>
      </x:c>
      <x:c r="X21" s="121" t="n">
        <x:f>X16+X18-X19-X20</x:f>
        <x:v>1000000</x:v>
      </x:c>
      <x:c r="Y21" s="121" t="n">
        <x:f>Y16+Y18-Y19-Y20</x:f>
        <x:v>1000000</x:v>
      </x:c>
    </x:row>
    <x:row r="22">
      <x:c r="A22" s="120" t="str">
        <x:v>Ahorro líquido final</x:v>
      </x:c>
      <x:c r="B22" s="121" t="n">
        <x:f>Supuestos!$B$10*(1+Supuestos!$B$14)+B20-B18</x:f>
        <x:v>5212000</x:v>
      </x:c>
      <x:c r="C22" s="121" t="n">
        <x:f>B$22*(1+Supuestos!$B$14)+C20-C18</x:f>
        <x:v>7432848</x:v>
      </x:c>
      <x:c r="D22" s="121" t="n">
        <x:f>C$22*(1+Supuestos!$B$14)+D20-D18</x:f>
        <x:v>9662579.392</x:v>
      </x:c>
      <x:c r="E22" s="121" t="n">
        <x:f>D$22*(1+Supuestos!$B$14)+E20-E18</x:f>
        <x:v>11901229.709568001</x:v>
      </x:c>
      <x:c r="F22" s="121" t="n">
        <x:f>E$22*(1+Supuestos!$B$14)+F20-F18</x:f>
        <x:v>14148834.628406273</x:v>
      </x:c>
      <x:c r="G22" s="121" t="n">
        <x:f>F$22*(1+Supuestos!$B$14)+G20-G18</x:f>
        <x:v>16405429.966919899</x:v>
      </x:c>
      <x:c r="H22" s="121" t="n">
        <x:f>G$22*(1+Supuestos!$B$14)+H20-H18</x:f>
        <x:v>18671051.68678758</x:v>
      </x:c>
      <x:c r="I22" s="121" t="n">
        <x:f>H$22*(1+Supuestos!$B$14)+I20-I18</x:f>
        <x:v>20945735.89353473</x:v>
      </x:c>
      <x:c r="J22" s="121" t="n">
        <x:f>I$22*(1+Supuestos!$B$14)+J20-J18</x:f>
        <x:v>23229518.83710887</x:v>
      </x:c>
      <x:c r="K22" s="121" t="n">
        <x:f>J$22*(1+Supuestos!$B$14)+K20-K18</x:f>
        <x:v>25522436.912457306</x:v>
      </x:c>
      <x:c r="L22" s="121" t="n">
        <x:f>K$22*(1+Supuestos!$B$14)+L20-L18</x:f>
        <x:v>27824526.660107136</x:v>
      </x:c>
      <x:c r="M22" s="121" t="n">
        <x:f>L$22*(1+Supuestos!$B$14)+M20-M18</x:f>
        <x:v>30135824.766747564</x:v>
      </x:c>
      <x:c r="N22" s="121" t="n">
        <x:f>M$22*(1+Supuestos!$B$14)+N20-N18</x:f>
        <x:v>32456368.065814555</x:v>
      </x:c>
      <x:c r="O22" s="121" t="n">
        <x:f>N$22*(1+Supuestos!$B$14)+O20-O18</x:f>
        <x:v>34786193.53807782</x:v>
      </x:c>
      <x:c r="P22" s="121" t="n">
        <x:f>O$22*(1+Supuestos!$B$14)+P20-P18</x:f>
        <x:v>37125338.312230125</x:v>
      </x:c>
      <x:c r="Q22" s="121" t="n">
        <x:f>P$22*(1+Supuestos!$B$14)+Q20-Q18</x:f>
        <x:v>39473839.66547905</x:v>
      </x:c>
      <x:c r="R22" s="121" t="n">
        <x:f>Q$22*(1+Supuestos!$B$14)+R20-R18</x:f>
        <x:v>41831735.02414097</x:v>
      </x:c>
      <x:c r="S22" s="121" t="n">
        <x:f>R$22*(1+Supuestos!$B$14)+S20-S18</x:f>
        <x:v>44199061.96423753</x:v>
      </x:c>
      <x:c r="T22" s="121" t="n">
        <x:f>S$22*(1+Supuestos!$B$14)+T20-T18</x:f>
        <x:v>46575858.212094486</x:v>
      </x:c>
      <x:c r="U22" s="121" t="n">
        <x:f>T$22*(1+Supuestos!$B$14)+U20-U18</x:f>
        <x:v>48962161.644942865</x:v>
      </x:c>
      <x:c r="V22" s="121" t="n">
        <x:f>U$22*(1+Supuestos!$B$14)+V20-V18</x:f>
        <x:v>51358010.29152264</x:v>
      </x:c>
      <x:c r="W22" s="121" t="n">
        <x:f>V$22*(1+Supuestos!$B$14)+W20-W18</x:f>
        <x:v>53763442.33268873</x:v>
      </x:c>
      <x:c r="X22" s="121" t="n">
        <x:f>W$22*(1+Supuestos!$B$14)+X20-X18</x:f>
        <x:v>56178496.10201948</x:v>
      </x:c>
      <x:c r="Y22" s="121" t="n">
        <x:f>X$22*(1+Supuestos!$B$14)+Y20-Y18</x:f>
        <x:v>58603210.08642756</x:v>
      </x:c>
    </x:row>
    <x:row r="23">
      <x:c r="A23" s="120" t="str">
        <x:v>Inversiones final</x:v>
      </x:c>
      <x:c r="B23" s="121" t="n">
        <x:f>Supuestos!$B$11*(1+Supuestos!$B$15)+B19</x:f>
        <x:v>5330000</x:v>
      </x:c>
      <x:c r="C23" s="121" t="n">
        <x:f>B$23*(1+Supuestos!$B$15)+C19</x:f>
        <x:v>5661980</x:v>
      </x:c>
      <x:c r="D23" s="121" t="n">
        <x:f>C$23*(1+Supuestos!$B$15)+D19</x:f>
        <x:v>5995951.88</x:v>
      </x:c>
      <x:c r="E23" s="121" t="n">
        <x:f>D$23*(1+Supuestos!$B$15)+E19</x:f>
        <x:v>6331927.59128</x:v>
      </x:c>
      <x:c r="F23" s="121" t="n">
        <x:f>E$23*(1+Supuestos!$B$15)+F19</x:f>
        <x:v>6669919.156827681</x:v>
      </x:c>
      <x:c r="G23" s="121" t="n">
        <x:f>F$23*(1+Supuestos!$B$15)+G19</x:f>
        <x:v>7009938.671768647</x:v>
      </x:c>
      <x:c r="H23" s="121" t="n">
        <x:f>G$23*(1+Supuestos!$B$15)+H19</x:f>
        <x:v>7351998.303799259</x:v>
      </x:c>
      <x:c r="I23" s="121" t="n">
        <x:f>H$23*(1+Supuestos!$B$15)+I19</x:f>
        <x:v>7696110.293622054</x:v>
      </x:c>
      <x:c r="J23" s="121" t="n">
        <x:f>I$23*(1+Supuestos!$B$15)+J19</x:f>
        <x:v>8042286.955383787</x:v>
      </x:c>
      <x:c r="K23" s="121" t="n">
        <x:f>J$23*(1+Supuestos!$B$15)+K19</x:f>
        <x:v>8390540.677116089</x:v>
      </x:c>
      <x:c r="L23" s="121" t="n">
        <x:f>K$23*(1+Supuestos!$B$15)+L19</x:f>
        <x:v>8740883.921178784</x:v>
      </x:c>
      <x:c r="M23" s="121" t="n">
        <x:f>L$23*(1+Supuestos!$B$15)+M19</x:f>
        <x:v>9093329.224705856</x:v>
      </x:c>
      <x:c r="N23" s="121" t="n">
        <x:f>M$23*(1+Supuestos!$B$15)+N19</x:f>
        <x:v>9447889.200054092</x:v>
      </x:c>
      <x:c r="O23" s="121" t="n">
        <x:f>N$23*(1+Supuestos!$B$15)+O19</x:f>
        <x:v>9804576.535254417</x:v>
      </x:c>
      <x:c r="P23" s="121" t="n">
        <x:f>O$23*(1+Supuestos!$B$15)+P19</x:f>
        <x:v>10163403.994465943</x:v>
      </x:c>
      <x:c r="Q23" s="121" t="n">
        <x:f>P$23*(1+Supuestos!$B$15)+Q19</x:f>
        <x:v>10524384.418432739</x:v>
      </x:c>
      <x:c r="R23" s="121" t="n">
        <x:f>Q$23*(1+Supuestos!$B$15)+R19</x:f>
        <x:v>10887530.724943334</x:v>
      </x:c>
      <x:c r="S23" s="121" t="n">
        <x:f>R$23*(1+Supuestos!$B$15)+S19</x:f>
        <x:v>11252855.909292994</x:v>
      </x:c>
      <x:c r="T23" s="121" t="n">
        <x:f>S$23*(1+Supuestos!$B$15)+T19</x:f>
        <x:v>11620373.044748751</x:v>
      </x:c>
      <x:c r="U23" s="121" t="n">
        <x:f>T$23*(1+Supuestos!$B$15)+U19</x:f>
        <x:v>11990095.283017244</x:v>
      </x:c>
      <x:c r="V23" s="121" t="n">
        <x:f>U$23*(1+Supuestos!$B$15)+V19</x:f>
        <x:v>12362035.854715347</x:v>
      </x:c>
      <x:c r="W23" s="121" t="n">
        <x:f>V$23*(1+Supuestos!$B$15)+W19</x:f>
        <x:v>12736208.069843639</x:v>
      </x:c>
      <x:c r="X23" s="121" t="n">
        <x:f>W$23*(1+Supuestos!$B$15)+X19</x:f>
        <x:v>13112625.3182627</x:v>
      </x:c>
      <x:c r="Y23" s="121" t="n">
        <x:f>X$23*(1+Supuestos!$B$15)+Y19</x:f>
        <x:v>13491301.070172276</x:v>
      </x:c>
    </x:row>
    <x:row r="24">
      <x:c r="A24" s="120" t="str">
        <x:v>Patrimonio financiero</x:v>
      </x:c>
      <x:c r="B24" s="121" t="n">
        <x:f>SUM(B21:B23)</x:f>
        <x:v>11542000</x:v>
      </x:c>
      <x:c r="C24" s="121" t="n">
        <x:f>SUM(C21:C23)</x:f>
        <x:v>14094828</x:v>
      </x:c>
      <x:c r="D24" s="121" t="n">
        <x:f>SUM(D21:D23)</x:f>
        <x:v>16658531.272</x:v>
      </x:c>
      <x:c r="E24" s="121" t="n">
        <x:f>SUM(E21:E23)</x:f>
        <x:v>19233157.300848</x:v>
      </x:c>
      <x:c r="F24" s="121" t="n">
        <x:f>SUM(F21:F23)</x:f>
        <x:v>21818753.785233952</x:v>
      </x:c>
      <x:c r="G24" s="121" t="n">
        <x:f>SUM(G21:G23)</x:f>
        <x:v>24415368.638688546</x:v>
      </x:c>
      <x:c r="H24" s="121" t="n">
        <x:f>SUM(H21:H23)</x:f>
        <x:v>27023049.99058684</x:v>
      </x:c>
      <x:c r="I24" s="121" t="n">
        <x:f>SUM(I21:I23)</x:f>
        <x:v>29641846.187156785</x:v>
      </x:c>
      <x:c r="J24" s="121" t="n">
        <x:f>SUM(J21:J23)</x:f>
        <x:v>32271805.792492658</x:v>
      </x:c>
      <x:c r="K24" s="121" t="n">
        <x:f>SUM(K21:K23)</x:f>
        <x:v>34912977.5895734</x:v>
      </x:c>
      <x:c r="L24" s="121" t="n">
        <x:f>SUM(L21:L23)</x:f>
        <x:v>37565410.58128592</x:v>
      </x:c>
      <x:c r="M24" s="121" t="n">
        <x:f>SUM(M21:M23)</x:f>
        <x:v>40229153.991453424</x:v>
      </x:c>
      <x:c r="N24" s="121" t="n">
        <x:f>SUM(N21:N23)</x:f>
        <x:v>42904257.26586865</x:v>
      </x:c>
      <x:c r="O24" s="121" t="n">
        <x:f>SUM(O21:O23)</x:f>
        <x:v>45590770.073332235</x:v>
      </x:c>
      <x:c r="P24" s="121" t="n">
        <x:f>SUM(P21:P23)</x:f>
        <x:v>48288742.30669607</x:v>
      </x:c>
      <x:c r="Q24" s="121" t="n">
        <x:f>SUM(Q21:Q23)</x:f>
        <x:v>50998224.08391179</x:v>
      </x:c>
      <x:c r="R24" s="121" t="n">
        <x:f>SUM(R21:R23)</x:f>
        <x:v>53719265.7490843</x:v>
      </x:c>
      <x:c r="S24" s="121" t="n">
        <x:f>SUM(S21:S23)</x:f>
        <x:v>56451917.87353053</x:v>
      </x:c>
      <x:c r="T24" s="121" t="n">
        <x:f>SUM(T21:T23)</x:f>
        <x:v>59196231.25684324</x:v>
      </x:c>
      <x:c r="U24" s="121" t="n">
        <x:f>SUM(U21:U23)</x:f>
        <x:v>61952256.92796011</x:v>
      </x:c>
      <x:c r="V24" s="121" t="n">
        <x:f>SUM(V21:V23)</x:f>
        <x:v>64720046.146237984</x:v>
      </x:c>
      <x:c r="W24" s="121" t="n">
        <x:f>SUM(W21:W23)</x:f>
        <x:v>67499650.40253237</x:v>
      </x:c>
      <x:c r="X24" s="121" t="n">
        <x:f>SUM(X21:X23)</x:f>
        <x:v>70291121.42028219</x:v>
      </x:c>
      <x:c r="Y24" s="121" t="n">
        <x:f>SUM(Y21:Y23)</x:f>
        <x:v>73094511.15659983</x:v>
      </x:c>
    </x:row>
    <x:row r="25">
      <x:c r="A25" s="116" t="str">
        <x:v>Estado del mes</x:v>
      </x:c>
      <x:c r="B25" s="122" t="str">
        <x:f>IF(B21&lt;0,"NEGATIVO",IF(B21&lt;B17,"BAJO PISO","OK"))</x:f>
        <x:v>OK</x:v>
      </x:c>
      <x:c r="C25" s="122" t="str">
        <x:f>IF(C21&lt;0,"NEGATIVO",IF(C21&lt;C17,"BAJO PISO","OK"))</x:f>
        <x:v>OK</x:v>
      </x:c>
      <x:c r="D25" s="122" t="str">
        <x:f>IF(D21&lt;0,"NEGATIVO",IF(D21&lt;D17,"BAJO PISO","OK"))</x:f>
        <x:v>OK</x:v>
      </x:c>
      <x:c r="E25" s="122" t="str">
        <x:f>IF(E21&lt;0,"NEGATIVO",IF(E21&lt;E17,"BAJO PISO","OK"))</x:f>
        <x:v>OK</x:v>
      </x:c>
      <x:c r="F25" s="122" t="str">
        <x:f>IF(F21&lt;0,"NEGATIVO",IF(F21&lt;F17,"BAJO PISO","OK"))</x:f>
        <x:v>OK</x:v>
      </x:c>
      <x:c r="G25" s="122" t="str">
        <x:f>IF(G21&lt;0,"NEGATIVO",IF(G21&lt;G17,"BAJO PISO","OK"))</x:f>
        <x:v>OK</x:v>
      </x:c>
      <x:c r="H25" s="122" t="str">
        <x:f>IF(H21&lt;0,"NEGATIVO",IF(H21&lt;H17,"BAJO PISO","OK"))</x:f>
        <x:v>OK</x:v>
      </x:c>
      <x:c r="I25" s="122" t="str">
        <x:f>IF(I21&lt;0,"NEGATIVO",IF(I21&lt;I17,"BAJO PISO","OK"))</x:f>
        <x:v>OK</x:v>
      </x:c>
      <x:c r="J25" s="122" t="str">
        <x:f>IF(J21&lt;0,"NEGATIVO",IF(J21&lt;J17,"BAJO PISO","OK"))</x:f>
        <x:v>OK</x:v>
      </x:c>
      <x:c r="K25" s="122" t="str">
        <x:f>IF(K21&lt;0,"NEGATIVO",IF(K21&lt;K17,"BAJO PISO","OK"))</x:f>
        <x:v>OK</x:v>
      </x:c>
      <x:c r="L25" s="122" t="str">
        <x:f>IF(L21&lt;0,"NEGATIVO",IF(L21&lt;L17,"BAJO PISO","OK"))</x:f>
        <x:v>OK</x:v>
      </x:c>
      <x:c r="M25" s="122" t="str">
        <x:f>IF(M21&lt;0,"NEGATIVO",IF(M21&lt;M17,"BAJO PISO","OK"))</x:f>
        <x:v>OK</x:v>
      </x:c>
      <x:c r="N25" s="122" t="str">
        <x:f>IF(N21&lt;0,"NEGATIVO",IF(N21&lt;N17,"BAJO PISO","OK"))</x:f>
        <x:v>OK</x:v>
      </x:c>
      <x:c r="O25" s="122" t="str">
        <x:f>IF(O21&lt;0,"NEGATIVO",IF(O21&lt;O17,"BAJO PISO","OK"))</x:f>
        <x:v>OK</x:v>
      </x:c>
      <x:c r="P25" s="122" t="str">
        <x:f>IF(P21&lt;0,"NEGATIVO",IF(P21&lt;P17,"BAJO PISO","OK"))</x:f>
        <x:v>OK</x:v>
      </x:c>
      <x:c r="Q25" s="122" t="str">
        <x:f>IF(Q21&lt;0,"NEGATIVO",IF(Q21&lt;Q17,"BAJO PISO","OK"))</x:f>
        <x:v>OK</x:v>
      </x:c>
      <x:c r="R25" s="122" t="str">
        <x:f>IF(R21&lt;0,"NEGATIVO",IF(R21&lt;R17,"BAJO PISO","OK"))</x:f>
        <x:v>OK</x:v>
      </x:c>
      <x:c r="S25" s="122" t="str">
        <x:f>IF(S21&lt;0,"NEGATIVO",IF(S21&lt;S17,"BAJO PISO","OK"))</x:f>
        <x:v>OK</x:v>
      </x:c>
      <x:c r="T25" s="122" t="str">
        <x:f>IF(T21&lt;0,"NEGATIVO",IF(T21&lt;T17,"BAJO PISO","OK"))</x:f>
        <x:v>OK</x:v>
      </x:c>
      <x:c r="U25" s="122" t="str">
        <x:f>IF(U21&lt;0,"NEGATIVO",IF(U21&lt;U17,"BAJO PISO","OK"))</x:f>
        <x:v>OK</x:v>
      </x:c>
      <x:c r="V25" s="122" t="str">
        <x:f>IF(V21&lt;0,"NEGATIVO",IF(V21&lt;V17,"BAJO PISO","OK"))</x:f>
        <x:v>OK</x:v>
      </x:c>
      <x:c r="W25" s="122" t="str">
        <x:f>IF(W21&lt;0,"NEGATIVO",IF(W21&lt;W17,"BAJO PISO","OK"))</x:f>
        <x:v>OK</x:v>
      </x:c>
      <x:c r="X25" s="122" t="str">
        <x:f>IF(X21&lt;0,"NEGATIVO",IF(X21&lt;X17,"BAJO PISO","OK"))</x:f>
        <x:v>OK</x:v>
      </x:c>
      <x:c r="Y25" s="122" t="str">
        <x:f>IF(Y21&lt;0,"NEGATIVO",IF(Y21&lt;Y17,"BAJO PISO","OK"))</x:f>
        <x:v>OK</x:v>
      </x:c>
    </x:row>
  </x:sheetData>
  <x:mergeCells>
    <x:mergeCell ref="A1:Y2"/>
  </x:mergeCells>
  <x:conditionalFormatting sqref="B25:Y25">
    <x:cfRule type="containsText" dxfId="0" priority="1" operator="containsText" text="NEGATIVO"/>
    <x:cfRule type="containsText" dxfId="1" priority="2" operator="containsText" text="BAJO PISO"/>
    <x:cfRule type="containsText" dxfId="2" priority="3" operator="containsText" text="OK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48" hidden="0" customWidth="1"/>
  </x:cols>
  <x:sheetData>
    <x:row r="1" ht="28" customHeight="1">
      <x:c r="A1" s="85" t="str">
        <x:v>Controles de calidad del modelo</x:v>
      </x:c>
      <x:c r="B1" s="85" t="str">
        <x:v>Controles de calidad del modelo</x:v>
      </x:c>
      <x:c r="C1" s="85" t="str">
        <x:v>Controles de calidad del modelo</x:v>
      </x:c>
      <x:c r="D1" s="85" t="str">
        <x:v>Controles de calidad del modelo</x:v>
      </x:c>
      <x:c r="E1" s="85" t="str">
        <x:v>Controles de calidad del modelo</x:v>
      </x:c>
      <x:c r="F1" s="85" t="str">
        <x:v>Controles de calidad del modelo</x:v>
      </x:c>
    </x:row>
    <x:row r="2" ht="28" customHeight="1">
      <x:c r="A2" s="85" t="str">
        <x:v>Controles de calidad del modelo</x:v>
      </x:c>
      <x:c r="B2" s="85" t="str">
        <x:v>Controles de calidad del modelo</x:v>
      </x:c>
      <x:c r="C2" s="85" t="str">
        <x:v>Controles de calidad del modelo</x:v>
      </x:c>
      <x:c r="D2" s="85" t="str">
        <x:v>Controles de calidad del modelo</x:v>
      </x:c>
      <x:c r="E2" s="85" t="str">
        <x:v>Controles de calidad del modelo</x:v>
      </x:c>
      <x:c r="F2" s="85" t="str">
        <x:v>Controles de calidad del modelo</x:v>
      </x:c>
    </x:row>
    <x:row r="3">
      <x:c r="A3" s="87"/>
      <x:c r="B3" s="87"/>
      <x:c r="C3" s="87"/>
      <x:c r="D3" s="87"/>
      <x:c r="E3" s="87"/>
      <x:c r="F3" s="87"/>
    </x:row>
    <x:row r="4">
      <x:c r="A4" s="104" t="str">
        <x:v>Control</x:v>
      </x:c>
      <x:c r="B4" s="104" t="str">
        <x:v>Resultado</x:v>
      </x:c>
      <x:c r="C4" s="104" t="str">
        <x:v>Interpretación</x:v>
      </x:c>
      <x:c r="D4" s="87"/>
      <x:c r="E4" s="87"/>
      <x:c r="F4" s="87"/>
    </x:row>
    <x:row r="5">
      <x:c r="A5" s="105" t="str">
        <x:v>Meses negativos</x:v>
      </x:c>
      <x:c r="B5" s="105" t="n">
        <x:f>COUNTIF('Plan Mensual'!B25:Y25,"NEGATIVO")</x:f>
        <x:v>0</x:v>
      </x:c>
      <x:c r="C5" s="105" t="str">
        <x:v>Debe ser 0</x:v>
      </x:c>
      <x:c r="D5" s="87"/>
      <x:c r="E5" s="87"/>
      <x:c r="F5" s="87"/>
    </x:row>
    <x:row r="6">
      <x:c r="A6" s="105" t="str">
        <x:v>Meses bajo piso</x:v>
      </x:c>
      <x:c r="B6" s="105" t="n">
        <x:f>COUNTIF('Plan Mensual'!B25:Y25,"BAJO PISO")</x:f>
        <x:v>0</x:v>
      </x:c>
      <x:c r="C6" s="105" t="str">
        <x:v>Revisar liquidez y gastos</x:v>
      </x:c>
      <x:c r="D6" s="87"/>
      <x:c r="E6" s="87"/>
      <x:c r="F6" s="87"/>
    </x:row>
    <x:row r="7">
      <x:c r="A7" s="105" t="str">
        <x:v>Movimientos sin categoría</x:v>
      </x:c>
      <x:c r="B7" s="105" t="n">
        <x:f>COUNTIFS(Movimientos!D5:D204,"&lt;&gt;",Movimientos!E5:E204,"")</x:f>
        <x:v>0</x:v>
      </x:c>
      <x:c r="C7" s="105" t="str">
        <x:v>Clasificar antes del cierre</x:v>
      </x:c>
      <x:c r="D7" s="87"/>
      <x:c r="E7" s="87"/>
      <x:c r="F7" s="87"/>
    </x:row>
    <x:row r="8">
      <x:c r="A8" s="105" t="str">
        <x:v>Duplicados marcados</x:v>
      </x:c>
      <x:c r="B8" s="105" t="n">
        <x:f>COUNTIF(Movimientos!L5:L204,"Sí")</x:f>
        <x:v>0</x:v>
      </x:c>
      <x:c r="C8" s="105" t="str">
        <x:v>Excluir o documentar</x:v>
      </x:c>
      <x:c r="D8" s="87"/>
      <x:c r="E8" s="87"/>
      <x:c r="F8" s="87"/>
    </x:row>
    <x:row r="9">
      <x:c r="A9" s="105" t="str">
        <x:v>Gastos fijos ya incluidos en tarjeta</x:v>
      </x:c>
      <x:c r="B9" s="105" t="n">
        <x:f>COUNTIFS('Gastos Fijos'!G5:G44,"Sí",'Gastos Fijos'!H5:H44,"Sí")</x:f>
        <x:v>0</x:v>
      </x:c>
      <x:c r="C9" s="105" t="str">
        <x:v>Correcto si el calendario fijo los excluye</x:v>
      </x:c>
      <x:c r="D9" s="87"/>
      <x:c r="E9" s="87"/>
      <x:c r="F9" s="87"/>
    </x:row>
    <x:row r="10">
      <x:c r="A10" s="105" t="str">
        <x:v>Ahorro líquido negativo</x:v>
      </x:c>
      <x:c r="B10" s="105" t="n">
        <x:f>COUNTIF('Plan Mensual'!B22:Y22,"&lt;0")</x:f>
        <x:v>0</x:v>
      </x:c>
      <x:c r="C10" s="105" t="str">
        <x:v>Debe ser 0</x:v>
      </x:c>
      <x:c r="D10" s="87"/>
      <x:c r="E10" s="87"/>
      <x:c r="F10" s="87"/>
    </x:row>
    <x:row r="11">
      <x:c r="A11" s="105" t="str">
        <x:v>Diferencia cálculo cuotas</x:v>
      </x:c>
      <x:c r="B11" s="105" t="n">
        <x:f>ABS(SUMPRODUCT('Tarjetas y Cuotas'!G5:G104,'Tarjetas y Cuotas'!E5:E104)-SUM('Tarjetas y Cuotas'!D5:D104))</x:f>
        <x:v>0</x:v>
      </x:c>
      <x:c r="C11" s="105" t="str">
        <x:v>Debe ser cercano a 0</x:v>
      </x:c>
      <x:c r="D11" s="87"/>
      <x:c r="E11" s="87"/>
      <x:c r="F11" s="87"/>
    </x:row>
    <x:row r="12">
      <x:c r="A12" s="87"/>
      <x:c r="B12" s="87"/>
      <x:c r="C12" s="87"/>
      <x:c r="D12" s="87"/>
      <x:c r="E12" s="87"/>
      <x:c r="F12" s="87"/>
    </x:row>
    <x:row r="13">
      <x:c r="A13" s="98" t="str">
        <x:v>Estado general</x:v>
      </x:c>
      <x:c r="B13" s="98" t="str">
        <x:f>IF(AND(B5=0,B7=0,B8=0,B10=0,B11&lt;1),"PASS","REVISAR")</x:f>
        <x:v>PASS</x:v>
      </x:c>
      <x:c r="C13" s="98"/>
      <x:c r="D13" s="87"/>
      <x:c r="E13" s="87"/>
      <x:c r="F13" s="87"/>
    </x:row>
    <x:row r="14">
      <x:c r="A14" s="87"/>
      <x:c r="B14" s="87"/>
      <x:c r="C14" s="87"/>
      <x:c r="D14" s="87"/>
      <x:c r="E14" s="87"/>
      <x:c r="F14" s="87"/>
    </x:row>
    <x:row r="15">
      <x:c r="A15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B15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C15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D15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E15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F15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</x:row>
    <x:row r="16">
      <x:c r="A16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B16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C16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D16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E16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F16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</x:row>
    <x:row r="17">
      <x:c r="A17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B17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C17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D17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E17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F17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</x:row>
    <x:row r="18">
      <x:c r="A18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B18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C18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D18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E18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F18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</x:row>
    <x:row r="19">
      <x:c r="A19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B19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C19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D19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E19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  <x:c r="F19" s="123" t="str">
        <x:v>Reglas anti-duplicación: (1) una compra anual ya cargada en cuotas no vuelve a presupuestarse como gasto fijo; (2) un pago flexible reemplaza el monto original por su calendario; (3) los reembolsos solo entran cuando figuran como recibidos; (4) los gastos recurrentes pagados con tarjeta se modelan una sola vez.</x:v>
      </x:c>
    </x:row>
  </x:sheetData>
  <x:mergeCells>
    <x:mergeCell ref="A1:F2"/>
    <x:mergeCell ref="A15:F19"/>
  </x:mergeCells>
  <x:conditionalFormatting sqref="B13:B13">
    <x:cfRule type="containsText" dxfId="3" priority="1" operator="containsText" text="PASS"/>
    <x:cfRule type="containsText" dxfId="4" priority="2" operator="containsText" text="REVISAR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2" hidden="0" customWidth="1"/>
    <x:col min="4" max="4" width="34" hidden="0" customWidth="1"/>
    <x:col min="5" max="5" width="32" hidden="0" customWidth="1"/>
    <x:col min="6" max="6" width="40" hidden="0" customWidth="1"/>
  </x:cols>
  <x:sheetData>
    <x:row r="1" ht="28" customHeight="1">
      <x:c r="A1" s="85" t="str">
        <x:v>Categorías y reglas de clasificación</x:v>
      </x:c>
      <x:c r="B1" s="85" t="str">
        <x:v>Categorías y reglas de clasificación</x:v>
      </x:c>
      <x:c r="C1" s="85" t="str">
        <x:v>Categorías y reglas de clasificación</x:v>
      </x:c>
      <x:c r="D1" s="85" t="str">
        <x:v>Categorías y reglas de clasificación</x:v>
      </x:c>
      <x:c r="E1" s="85" t="str">
        <x:v>Categorías y reglas de clasificación</x:v>
      </x:c>
      <x:c r="F1" s="85" t="str">
        <x:v>Categorías y reglas de clasificación</x:v>
      </x:c>
    </x:row>
    <x:row r="2" ht="28" customHeight="1">
      <x:c r="A2" s="85" t="str">
        <x:v>Categorías y reglas de clasificación</x:v>
      </x:c>
      <x:c r="B2" s="85" t="str">
        <x:v>Categorías y reglas de clasificación</x:v>
      </x:c>
      <x:c r="C2" s="85" t="str">
        <x:v>Categorías y reglas de clasificación</x:v>
      </x:c>
      <x:c r="D2" s="85" t="str">
        <x:v>Categorías y reglas de clasificación</x:v>
      </x:c>
      <x:c r="E2" s="85" t="str">
        <x:v>Categorías y reglas de clasificación</x:v>
      </x:c>
      <x:c r="F2" s="85" t="str">
        <x:v>Categorías y reglas de clasificación</x:v>
      </x:c>
    </x:row>
    <x:row r="3">
      <x:c r="A3" s="87"/>
      <x:c r="B3" s="87"/>
      <x:c r="C3" s="87"/>
      <x:c r="D3" s="87"/>
      <x:c r="E3" s="87"/>
      <x:c r="F3" s="87"/>
    </x:row>
    <x:row r="4" ht="24" hidden="0" customHeight="1">
      <x:c r="A4" s="104" t="str">
        <x:v>Categoría</x:v>
      </x:c>
      <x:c r="B4" s="104" t="str">
        <x:v>Tipo sugerido</x:v>
      </x:c>
      <x:c r="C4" s="104" t="str">
        <x:v>Esencial</x:v>
      </x:c>
      <x:c r="D4" s="104" t="str">
        <x:v>Ejemplos</x:v>
      </x:c>
      <x:c r="E4" s="104" t="str">
        <x:v>Palabras clave</x:v>
      </x:c>
      <x:c r="F4" s="104" t="str">
        <x:v>Notas</x:v>
      </x:c>
    </x:row>
    <x:row r="5" ht="15" hidden="0" customHeight="1">
      <x:c r="A5" s="107" t="str">
        <x:v>Vivienda</x:v>
      </x:c>
      <x:c r="B5" s="107" t="str">
        <x:v>Fijo</x:v>
      </x:c>
      <x:c r="C5" s="107" t="str">
        <x:v>Sí</x:v>
      </x:c>
      <x:c r="D5" s="107" t="str">
        <x:v>Arriendo, dividendo, gastos comunes</x:v>
      </x:c>
      <x:c r="E5" s="107" t="str">
        <x:v>ARRIENDO;GASTOS COMUNES</x:v>
      </x:c>
      <x:c r="F5" s="107" t="str"/>
    </x:row>
    <x:row r="6" ht="15" hidden="0" customHeight="1">
      <x:c r="A6" s="107" t="str">
        <x:v>Servicios básicos</x:v>
      </x:c>
      <x:c r="B6" s="107" t="str">
        <x:v>Fijo</x:v>
      </x:c>
      <x:c r="C6" s="107" t="str">
        <x:v>Sí</x:v>
      </x:c>
      <x:c r="D6" s="107" t="str">
        <x:v>Luz, agua, gas, internet, telefonía</x:v>
      </x:c>
      <x:c r="E6" s="107" t="str">
        <x:v>ENEL;AGUAS;METROGAS;NEAT CUENTAS</x:v>
      </x:c>
      <x:c r="F6" s="107" t="str"/>
    </x:row>
    <x:row r="7" ht="15" hidden="0" customHeight="1">
      <x:c r="A7" s="107" t="str">
        <x:v>Supermercado</x:v>
      </x:c>
      <x:c r="B7" s="107" t="str">
        <x:v>Variable</x:v>
      </x:c>
      <x:c r="C7" s="107" t="str">
        <x:v>Sí</x:v>
      </x:c>
      <x:c r="D7" s="107" t="str">
        <x:v>Supermercados y almacenes</x:v>
      </x:c>
      <x:c r="E7" s="107" t="str">
        <x:v>JUMBO;LIDER;UNIMARC;TOTTUS</x:v>
      </x:c>
      <x:c r="F7" s="107" t="str"/>
    </x:row>
    <x:row r="8" ht="15" hidden="0" customHeight="1">
      <x:c r="A8" s="107" t="str">
        <x:v>Comida y delivery</x:v>
      </x:c>
      <x:c r="B8" s="107" t="str">
        <x:v>Variable</x:v>
      </x:c>
      <x:c r="C8" s="107" t="str">
        <x:v>No</x:v>
      </x:c>
      <x:c r="D8" s="107" t="str">
        <x:v>Restaurantes, almuerzos y delivery</x:v>
      </x:c>
      <x:c r="E8" s="107" t="str">
        <x:v>FOOD;RAPPI;UBER EATS</x:v>
      </x:c>
      <x:c r="F8" s="107" t="str"/>
    </x:row>
    <x:row r="9" ht="15" hidden="0" customHeight="1">
      <x:c r="A9" s="107" t="str">
        <x:v>Café</x:v>
      </x:c>
      <x:c r="B9" s="107" t="str">
        <x:v>Variable</x:v>
      </x:c>
      <x:c r="C9" s="107" t="str">
        <x:v>No</x:v>
      </x:c>
      <x:c r="D9" s="107" t="str">
        <x:v>Cafeterías</x:v>
      </x:c>
      <x:c r="E9" s="107" t="str">
        <x:v>CAFE;YAMBA</x:v>
      </x:c>
      <x:c r="F9" s="107" t="str"/>
    </x:row>
    <x:row r="10" ht="15" hidden="0" customHeight="1">
      <x:c r="A10" s="107" t="str">
        <x:v>Transporte</x:v>
      </x:c>
      <x:c r="B10" s="107" t="str">
        <x:v>Variable</x:v>
      </x:c>
      <x:c r="C10" s="107" t="str">
        <x:v>Sí</x:v>
      </x:c>
      <x:c r="D10" s="107" t="str">
        <x:v>TAG, bencina, transporte público</x:v>
      </x:c>
      <x:c r="E10" s="107" t="str">
        <x:v>COPEC;SHELL;TAG</x:v>
      </x:c>
      <x:c r="F10" s="107" t="str"/>
    </x:row>
    <x:row r="11" ht="15" hidden="0" customHeight="1">
      <x:c r="A11" s="107" t="str">
        <x:v>Salud</x:v>
      </x:c>
      <x:c r="B11" s="107" t="str">
        <x:v>Variable</x:v>
      </x:c>
      <x:c r="C11" s="107" t="str">
        <x:v>Sí</x:v>
      </x:c>
      <x:c r="D11" s="107" t="str">
        <x:v>Consultas, medicamentos y seguros</x:v>
      </x:c>
      <x:c r="E11" s="107" t="str">
        <x:v>CLINICA;FARMACIA</x:v>
      </x:c>
      <x:c r="F11" s="107" t="str"/>
    </x:row>
    <x:row r="12" ht="15" hidden="0" customHeight="1">
      <x:c r="A12" s="107" t="str">
        <x:v>Deporte</x:v>
      </x:c>
      <x:c r="B12" s="107" t="str">
        <x:v>Fijo</x:v>
      </x:c>
      <x:c r="C12" s="107" t="str">
        <x:v>No</x:v>
      </x:c>
      <x:c r="D12" s="107" t="str">
        <x:v>Gimnasio y actividades</x:v>
      </x:c>
      <x:c r="E12" s="107" t="str">
        <x:v>YOUTOPIA;GYM</x:v>
      </x:c>
      <x:c r="F12" s="107" t="str"/>
    </x:row>
    <x:row r="13" ht="15" hidden="0" customHeight="1">
      <x:c r="A13" s="107" t="str">
        <x:v>Educación</x:v>
      </x:c>
      <x:c r="B13" s="107" t="str">
        <x:v>Variable</x:v>
      </x:c>
      <x:c r="C13" s="107" t="str">
        <x:v>Sí</x:v>
      </x:c>
      <x:c r="D13" s="107" t="str">
        <x:v>Cursos, colegios y libros</x:v>
      </x:c>
      <x:c r="E13" s="107" t="str">
        <x:v>CURSO;COLEGIO</x:v>
      </x:c>
      <x:c r="F13" s="107" t="str"/>
    </x:row>
    <x:row r="14" ht="15" hidden="0" customHeight="1">
      <x:c r="A14" s="107" t="str">
        <x:v>Seguros</x:v>
      </x:c>
      <x:c r="B14" s="107" t="str">
        <x:v>Fijo</x:v>
      </x:c>
      <x:c r="C14" s="107" t="str">
        <x:v>Sí</x:v>
      </x:c>
      <x:c r="D14" s="107" t="str">
        <x:v>Seguro auto, hogar o vida</x:v>
      </x:c>
      <x:c r="E14" s="107" t="str">
        <x:v>SEGURO</x:v>
      </x:c>
      <x:c r="F14" s="107" t="str">
        <x:v>No duplicar si ya está en cuotas de tarjeta</x:v>
      </x:c>
    </x:row>
    <x:row r="15" ht="15" hidden="0" customHeight="1">
      <x:c r="A15" s="107" t="str">
        <x:v>Impuestos y permisos</x:v>
      </x:c>
      <x:c r="B15" s="107" t="str">
        <x:v>Extraordinario</x:v>
      </x:c>
      <x:c r="C15" s="107" t="str">
        <x:v>Sí</x:v>
      </x:c>
      <x:c r="D15" s="107" t="str">
        <x:v>Contribuciones, patente, permiso circulación</x:v>
      </x:c>
      <x:c r="E15" s="107" t="str">
        <x:v>TESORERIA;PATENTE;PERMISO</x:v>
      </x:c>
      <x:c r="F15" s="107" t="str">
        <x:v>No duplicar si ya fue cargado en cuotas</x:v>
      </x:c>
    </x:row>
    <x:row r="16" ht="15" hidden="0" customHeight="1">
      <x:c r="A16" s="107" t="str">
        <x:v>Hogar y mantención</x:v>
      </x:c>
      <x:c r="B16" s="107" t="str">
        <x:v>Variable</x:v>
      </x:c>
      <x:c r="C16" s="107" t="str">
        <x:v>Sí</x:v>
      </x:c>
      <x:c r="D16" s="107" t="str">
        <x:v>Jardinería, reparaciones y limpieza</x:v>
      </x:c>
      <x:c r="E16" s="107" t="str">
        <x:v>JARDINERO;MANTENCION</x:v>
      </x:c>
      <x:c r="F16" s="107" t="str"/>
    </x:row>
    <x:row r="17" ht="15" hidden="0" customHeight="1">
      <x:c r="A17" s="107" t="str">
        <x:v>Servicios profesionales</x:v>
      </x:c>
      <x:c r="B17" s="107" t="str">
        <x:v>Extraordinario</x:v>
      </x:c>
      <x:c r="C17" s="107" t="str">
        <x:v>No</x:v>
      </x:c>
      <x:c r="D17" s="107" t="str">
        <x:v>Abogado, contador y asesorías</x:v>
      </x:c>
      <x:c r="E17" s="107" t="str">
        <x:v>SERV.PROFESIONALES;ABOGADO</x:v>
      </x:c>
      <x:c r="F17" s="107" t="str">
        <x:v>Validar si es puntual</x:v>
      </x:c>
    </x:row>
    <x:row r="18" ht="15" hidden="0" customHeight="1">
      <x:c r="A18" s="107" t="str">
        <x:v>Suscripciones</x:v>
      </x:c>
      <x:c r="B18" s="107" t="str">
        <x:v>Fijo</x:v>
      </x:c>
      <x:c r="C18" s="107" t="str">
        <x:v>No</x:v>
      </x:c>
      <x:c r="D18" s="107" t="str">
        <x:v>Streaming, software y membresías</x:v>
      </x:c>
      <x:c r="E18" s="107" t="str">
        <x:v>NETFLIX;SPOTIFY</x:v>
      </x:c>
      <x:c r="F18" s="107" t="str"/>
    </x:row>
    <x:row r="19" ht="15" hidden="0" customHeight="1">
      <x:c r="A19" s="107" t="str">
        <x:v>Ocio y viajes</x:v>
      </x:c>
      <x:c r="B19" s="107" t="str">
        <x:v>Variable</x:v>
      </x:c>
      <x:c r="C19" s="107" t="str">
        <x:v>No</x:v>
      </x:c>
      <x:c r="D19" s="107" t="str">
        <x:v>Viajes, entradas y entretención</x:v>
      </x:c>
      <x:c r="E19" s="107" t="str">
        <x:v>HOTEL;AIRLINES</x:v>
      </x:c>
      <x:c r="F19" s="107" t="str"/>
    </x:row>
    <x:row r="20" ht="15" hidden="0" customHeight="1">
      <x:c r="A20" s="107" t="str">
        <x:v>Mascotas</x:v>
      </x:c>
      <x:c r="B20" s="107" t="str">
        <x:v>Variable</x:v>
      </x:c>
      <x:c r="C20" s="107" t="str">
        <x:v>Sí</x:v>
      </x:c>
      <x:c r="D20" s="107" t="str">
        <x:v>Alimento y veterinario</x:v>
      </x:c>
      <x:c r="E20" s="107" t="str">
        <x:v>VETERINARIA;PET</x:v>
      </x:c>
      <x:c r="F20" s="107" t="str"/>
    </x:row>
    <x:row r="21" ht="15" hidden="0" customHeight="1">
      <x:c r="A21" s="107" t="str">
        <x:v>Ropa y cuidado</x:v>
      </x:c>
      <x:c r="B21" s="107" t="str">
        <x:v>Variable</x:v>
      </x:c>
      <x:c r="C21" s="107" t="str">
        <x:v>No</x:v>
      </x:c>
      <x:c r="D21" s="107" t="str">
        <x:v>Vestuario, peluquería y cuidado personal</x:v>
      </x:c>
      <x:c r="E21" s="107" t="str">
        <x:v>RETAIL;PELUQUERIA</x:v>
      </x:c>
      <x:c r="F21" s="107" t="str"/>
    </x:row>
    <x:row r="22" ht="15" hidden="0" customHeight="1">
      <x:c r="A22" s="107" t="str">
        <x:v>Otros</x:v>
      </x:c>
      <x:c r="B22" s="107" t="str">
        <x:v>Variable</x:v>
      </x:c>
      <x:c r="C22" s="107" t="str">
        <x:v>No</x:v>
      </x:c>
      <x:c r="D22" s="107" t="str">
        <x:v>Gastos sin clasificación</x:v>
      </x:c>
      <x:c r="E22" s="107" t="str"/>
      <x:c r="F22" s="107" t="str">
        <x:v>Revisar mensualmente</x:v>
      </x:c>
    </x:row>
  </x:sheetData>
  <x:mergeCells>
    <x:mergeCell ref="A1:F2"/>
  </x:mergeCells>
  <x:pageMargins left="0.7" right="0.7" top="0.75" bottom="0.75" header="0.3" footer="0.3"/>
</x:worksheet>
</file>